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5" yWindow="109" windowWidth="14808" windowHeight="8015"/>
  </bookViews>
  <sheets>
    <sheet name="Лист1" sheetId="1" r:id="rId1"/>
  </sheets>
  <definedNames>
    <definedName name="_xlnm.Print_Titles" localSheetId="0">Лист1!$5:$5</definedName>
  </definedNames>
  <calcPr calcId="152511"/>
</workbook>
</file>

<file path=xl/calcChain.xml><?xml version="1.0" encoding="utf-8"?>
<calcChain xmlns="http://schemas.openxmlformats.org/spreadsheetml/2006/main">
  <c r="J25" i="1" l="1"/>
  <c r="I25" i="1"/>
  <c r="H25" i="1"/>
  <c r="G25" i="1"/>
  <c r="J24" i="1"/>
  <c r="J22" i="1" s="1"/>
  <c r="I24" i="1"/>
  <c r="I22" i="1" s="1"/>
  <c r="H24" i="1"/>
  <c r="H22" i="1" s="1"/>
  <c r="G24" i="1"/>
  <c r="G22" i="1" s="1"/>
  <c r="J23" i="1"/>
  <c r="I23" i="1"/>
  <c r="H23" i="1"/>
  <c r="G23" i="1"/>
  <c r="F25" i="1"/>
  <c r="K25" i="1" s="1"/>
  <c r="F24" i="1"/>
  <c r="F23" i="1"/>
  <c r="K23" i="1" s="1"/>
  <c r="J18" i="1"/>
  <c r="I18" i="1"/>
  <c r="H18" i="1"/>
  <c r="G18" i="1"/>
  <c r="F18" i="1"/>
  <c r="K18" i="1" s="1"/>
  <c r="K20" i="1"/>
  <c r="K21" i="1"/>
  <c r="K19" i="1"/>
  <c r="K17" i="1"/>
  <c r="J16" i="1"/>
  <c r="I16" i="1"/>
  <c r="H16" i="1"/>
  <c r="G16" i="1"/>
  <c r="F16" i="1"/>
  <c r="K10" i="1"/>
  <c r="J9" i="1"/>
  <c r="I9" i="1"/>
  <c r="H9" i="1"/>
  <c r="G9" i="1"/>
  <c r="F9" i="1"/>
  <c r="K12" i="1"/>
  <c r="J11" i="1"/>
  <c r="I11" i="1"/>
  <c r="H11" i="1"/>
  <c r="G11" i="1"/>
  <c r="F11" i="1"/>
  <c r="K15" i="1"/>
  <c r="K14" i="1"/>
  <c r="J13" i="1"/>
  <c r="I13" i="1"/>
  <c r="H13" i="1"/>
  <c r="G13" i="1"/>
  <c r="F13" i="1"/>
  <c r="K13" i="1" s="1"/>
  <c r="K24" i="1" l="1"/>
  <c r="F22" i="1"/>
  <c r="K22" i="1" s="1"/>
  <c r="K16" i="1"/>
  <c r="K9" i="1"/>
  <c r="K11" i="1"/>
</calcChain>
</file>

<file path=xl/sharedStrings.xml><?xml version="1.0" encoding="utf-8"?>
<sst xmlns="http://schemas.openxmlformats.org/spreadsheetml/2006/main" count="64" uniqueCount="45">
  <si>
    <t>N</t>
  </si>
  <si>
    <t>п/п</t>
  </si>
  <si>
    <t>Ответственный исполнитель соисполнитель, исполнитель</t>
  </si>
  <si>
    <t>Наименование основного мероприятия, мероприятия Программы (подпрограммы)</t>
  </si>
  <si>
    <t xml:space="preserve">Ожидаемый </t>
  </si>
  <si>
    <t>непосредственный результат</t>
  </si>
  <si>
    <t>Финансовые затраты, тыс. руб.</t>
  </si>
  <si>
    <t>2023 г.</t>
  </si>
  <si>
    <t>2024 г.</t>
  </si>
  <si>
    <t>2025 г.</t>
  </si>
  <si>
    <t>2026 г.</t>
  </si>
  <si>
    <t>2027 г.</t>
  </si>
  <si>
    <t>всего</t>
  </si>
  <si>
    <t>Обеспечение роста доходного потенциала бюджета Великоустюгского муниципального округа</t>
  </si>
  <si>
    <t>Прирост налоговых и неналоговых доходов в бюджет округа на 1,5 % ежегодно</t>
  </si>
  <si>
    <t>Всего</t>
  </si>
  <si>
    <t>Финансовое управление, администрация Великоустюгского муниципального округа, управление образования, управление культуры, спорта и молодёжной политики, комитет по управлению имуществом, управление строительства и жилищно-ком-мунального хозяйства, Великоус-тюгская Дума, Контрольно-счётная палата, муниципальное казённое учреждение «Центр бухгалтерского учёта», территориальные отделы администрации округа</t>
  </si>
  <si>
    <t>Оптимизация бюджетных расходов</t>
  </si>
  <si>
    <t>Финансовое управление</t>
  </si>
  <si>
    <t>Применение программно-целевого принципа формирования расходной части бюджета Великоустюгского муниципального округа</t>
  </si>
  <si>
    <t>Увеличение доли расходов бюджета округа, формируемых в рамках муниципальных программ, до 95,2 % от общего объема расходов бюджета округа</t>
  </si>
  <si>
    <t>Муниципальное казённое учреждение «Центр бухгалтерского учёта»</t>
  </si>
  <si>
    <t>Обеспечение централизованного ведения бюджетного (бухгалтерского) учёта</t>
  </si>
  <si>
    <t>Исполнение бюджетной сметы не менее 95 %</t>
  </si>
  <si>
    <t>БО</t>
  </si>
  <si>
    <t>Финансовое управление, администрация Великоустюгского муниципального округа</t>
  </si>
  <si>
    <t>Выполнение плана контрольных мероприятий</t>
  </si>
  <si>
    <t>Ежегодное выполнение плана контрольных мероприятий на уровне не менее 100 %</t>
  </si>
  <si>
    <t>Обеспечение выполнения функций финансового управления администрации муниципального округа</t>
  </si>
  <si>
    <t>ОБ</t>
  </si>
  <si>
    <t>Финансовое управление, администраторы доходов</t>
  </si>
  <si>
    <t>Выполнение плана мероприятий по оптимизации расходов бюджета округа, недопущение роста просроченной кредиторской задолженности бюджета округа</t>
  </si>
  <si>
    <t>Поддержка устойчивого исполнения бюджета округа и повышение качества управления муниципальными финансами</t>
  </si>
  <si>
    <t>Исполнение бюджетной сметы не менее 100 %</t>
  </si>
  <si>
    <t>ВБ</t>
  </si>
  <si>
    <t>Финансовое управление, структурные подразделения администрации Великоустюгского муниципального округа</t>
  </si>
  <si>
    <t>Реализация мероприятий в рамках инициативных проектов</t>
  </si>
  <si>
    <t>Доля жителей округа, непосредственно вовлечённых в процесс решения вопросов местного значения, до 0,17 %</t>
  </si>
  <si>
    <t>Итого по программе</t>
  </si>
  <si>
    <t>&lt;*&gt; ОБ - безвозмездные поступления из регионального бюджета (кроме дотаций);</t>
  </si>
  <si>
    <t>БО - налоговые и неналоговые доходы бюджета округа и дотации из регионального бюджета;</t>
  </si>
  <si>
    <t>ВБ - внебюджетные источники финансирования.</t>
  </si>
  <si>
    <t>Приложение 3 к Программе</t>
  </si>
  <si>
    <t>Перечень основных мероприятий и финансовое обеспечение реализации Программы</t>
  </si>
  <si>
    <t>Источник финансирования 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</si>
</sst>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168" fontId="2" fillId="0" borderId="8" xfId="0" applyNumberFormat="1" applyFont="1" applyBorder="1" applyAlignment="1">
      <alignment horizontal="center" vertical="center" wrapText="1"/>
    </xf>
    <xf numFmtId="168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9" xfId="0" applyBorder="1"/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168" fontId="5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/>
    <xf numFmtId="0" fontId="5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topLeftCell="A14" workbookViewId="0">
      <selection activeCell="B9" sqref="B9:B10"/>
    </sheetView>
  </sheetViews>
  <sheetFormatPr defaultRowHeight="14.3" x14ac:dyDescent="0.25"/>
  <cols>
    <col min="1" max="1" width="6.875" customWidth="1"/>
    <col min="2" max="2" width="31.375" customWidth="1"/>
    <col min="3" max="3" width="28.5" customWidth="1"/>
    <col min="4" max="4" width="21" customWidth="1"/>
    <col min="5" max="5" width="10.875" customWidth="1"/>
    <col min="6" max="10" width="12.125" customWidth="1"/>
    <col min="11" max="11" width="14.75" customWidth="1"/>
  </cols>
  <sheetData>
    <row r="1" spans="1:11" x14ac:dyDescent="0.25">
      <c r="J1" s="28" t="s">
        <v>42</v>
      </c>
    </row>
    <row r="2" spans="1:11" ht="32.6" customHeight="1" thickBot="1" x14ac:dyDescent="0.3">
      <c r="C2" s="29" t="s">
        <v>43</v>
      </c>
      <c r="D2" s="29"/>
      <c r="E2" s="29"/>
      <c r="F2" s="29"/>
      <c r="G2" s="29"/>
      <c r="H2" s="29"/>
      <c r="I2" s="29"/>
      <c r="J2" s="29"/>
      <c r="K2" s="29"/>
    </row>
    <row r="3" spans="1:11" ht="27.85" customHeight="1" thickBot="1" x14ac:dyDescent="0.3">
      <c r="A3" s="1" t="s">
        <v>0</v>
      </c>
      <c r="B3" s="4" t="s">
        <v>2</v>
      </c>
      <c r="C3" s="4" t="s">
        <v>3</v>
      </c>
      <c r="D3" s="9" t="s">
        <v>4</v>
      </c>
      <c r="E3" s="30" t="s">
        <v>44</v>
      </c>
      <c r="F3" s="7" t="s">
        <v>6</v>
      </c>
      <c r="G3" s="6"/>
      <c r="H3" s="6"/>
      <c r="I3" s="6"/>
      <c r="J3" s="6"/>
      <c r="K3" s="8"/>
    </row>
    <row r="4" spans="1:11" ht="31.95" thickBot="1" x14ac:dyDescent="0.3">
      <c r="A4" s="2" t="s">
        <v>1</v>
      </c>
      <c r="B4" s="5"/>
      <c r="C4" s="5"/>
      <c r="D4" s="3" t="s">
        <v>5</v>
      </c>
      <c r="E4" s="31"/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</row>
    <row r="5" spans="1:11" ht="15.65" customHeight="1" thickBot="1" x14ac:dyDescent="0.3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74.75" customHeight="1" x14ac:dyDescent="0.25">
      <c r="A6" s="14">
        <v>1</v>
      </c>
      <c r="B6" s="15" t="s">
        <v>30</v>
      </c>
      <c r="C6" s="20" t="s">
        <v>13</v>
      </c>
      <c r="D6" s="15" t="s">
        <v>14</v>
      </c>
      <c r="E6" s="14" t="s">
        <v>15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spans="1:11" ht="275.10000000000002" customHeight="1" x14ac:dyDescent="0.25">
      <c r="A7" s="16">
        <v>2</v>
      </c>
      <c r="B7" s="17" t="s">
        <v>16</v>
      </c>
      <c r="C7" s="17" t="s">
        <v>17</v>
      </c>
      <c r="D7" s="17" t="s">
        <v>31</v>
      </c>
      <c r="E7" s="16" t="s">
        <v>15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spans="1:11" ht="152.15" customHeight="1" x14ac:dyDescent="0.25">
      <c r="A8" s="16">
        <v>3</v>
      </c>
      <c r="B8" s="17" t="s">
        <v>18</v>
      </c>
      <c r="C8" s="17" t="s">
        <v>19</v>
      </c>
      <c r="D8" s="17" t="s">
        <v>20</v>
      </c>
      <c r="E8" s="16" t="s">
        <v>15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  <row r="9" spans="1:11" ht="42.8" customHeight="1" x14ac:dyDescent="0.25">
      <c r="A9" s="18">
        <v>4</v>
      </c>
      <c r="B9" s="19" t="s">
        <v>21</v>
      </c>
      <c r="C9" s="19" t="s">
        <v>22</v>
      </c>
      <c r="D9" s="19" t="s">
        <v>23</v>
      </c>
      <c r="E9" s="16" t="s">
        <v>15</v>
      </c>
      <c r="F9" s="10">
        <f>+F10</f>
        <v>59633.5</v>
      </c>
      <c r="G9" s="10">
        <f t="shared" ref="G9:J9" si="0">+G10</f>
        <v>62581.599999999999</v>
      </c>
      <c r="H9" s="10">
        <f t="shared" si="0"/>
        <v>62494.400000000001</v>
      </c>
      <c r="I9" s="10">
        <f t="shared" si="0"/>
        <v>57821.2</v>
      </c>
      <c r="J9" s="10">
        <f t="shared" si="0"/>
        <v>57821.2</v>
      </c>
      <c r="K9" s="10">
        <f t="shared" ref="K9:K12" si="1">+F9+G9+H9+I9+J9</f>
        <v>300351.90000000002</v>
      </c>
    </row>
    <row r="10" spans="1:11" ht="17" x14ac:dyDescent="0.25">
      <c r="A10" s="18"/>
      <c r="B10" s="19"/>
      <c r="C10" s="19"/>
      <c r="D10" s="19"/>
      <c r="E10" s="16" t="s">
        <v>24</v>
      </c>
      <c r="F10" s="10">
        <v>59633.5</v>
      </c>
      <c r="G10" s="10">
        <v>62581.599999999999</v>
      </c>
      <c r="H10" s="10">
        <v>62494.400000000001</v>
      </c>
      <c r="I10" s="10">
        <v>57821.2</v>
      </c>
      <c r="J10" s="10">
        <v>57821.2</v>
      </c>
      <c r="K10" s="10">
        <f t="shared" si="1"/>
        <v>300351.90000000002</v>
      </c>
    </row>
    <row r="11" spans="1:11" ht="70.650000000000006" customHeight="1" x14ac:dyDescent="0.25">
      <c r="A11" s="18">
        <v>5</v>
      </c>
      <c r="B11" s="19" t="s">
        <v>25</v>
      </c>
      <c r="C11" s="19" t="s">
        <v>26</v>
      </c>
      <c r="D11" s="19" t="s">
        <v>27</v>
      </c>
      <c r="E11" s="16" t="s">
        <v>15</v>
      </c>
      <c r="F11" s="10">
        <f>+F12</f>
        <v>2421.1999999999998</v>
      </c>
      <c r="G11" s="10">
        <f t="shared" ref="G11:J11" si="2">+G12</f>
        <v>1513.4</v>
      </c>
      <c r="H11" s="10">
        <f t="shared" si="2"/>
        <v>1517.4</v>
      </c>
      <c r="I11" s="10">
        <f t="shared" si="2"/>
        <v>1517.4</v>
      </c>
      <c r="J11" s="10">
        <f t="shared" si="2"/>
        <v>1517.4</v>
      </c>
      <c r="K11" s="10">
        <f t="shared" si="1"/>
        <v>8486.7999999999993</v>
      </c>
    </row>
    <row r="12" spans="1:11" ht="17" x14ac:dyDescent="0.25">
      <c r="A12" s="18"/>
      <c r="B12" s="19"/>
      <c r="C12" s="19"/>
      <c r="D12" s="19"/>
      <c r="E12" s="16" t="s">
        <v>24</v>
      </c>
      <c r="F12" s="10">
        <v>2421.1999999999998</v>
      </c>
      <c r="G12" s="10">
        <v>1513.4</v>
      </c>
      <c r="H12" s="10">
        <v>1517.4</v>
      </c>
      <c r="I12" s="10">
        <v>1517.4</v>
      </c>
      <c r="J12" s="10">
        <v>1517.4</v>
      </c>
      <c r="K12" s="10">
        <f t="shared" si="1"/>
        <v>8486.7999999999993</v>
      </c>
    </row>
    <row r="13" spans="1:11" ht="31.95" customHeight="1" x14ac:dyDescent="0.25">
      <c r="A13" s="18">
        <v>6</v>
      </c>
      <c r="B13" s="19" t="s">
        <v>18</v>
      </c>
      <c r="C13" s="19" t="s">
        <v>28</v>
      </c>
      <c r="D13" s="19" t="s">
        <v>23</v>
      </c>
      <c r="E13" s="16" t="s">
        <v>15</v>
      </c>
      <c r="F13" s="10">
        <f>+F14+F15</f>
        <v>18119.5</v>
      </c>
      <c r="G13" s="10">
        <f t="shared" ref="G13:J13" si="3">+G14+G15</f>
        <v>11030.5</v>
      </c>
      <c r="H13" s="10">
        <f t="shared" si="3"/>
        <v>11047.3</v>
      </c>
      <c r="I13" s="10">
        <f t="shared" si="3"/>
        <v>10968.9</v>
      </c>
      <c r="J13" s="10">
        <f t="shared" si="3"/>
        <v>10968.9</v>
      </c>
      <c r="K13" s="10">
        <f>+F13+G13+H13+I13+J13</f>
        <v>62135.100000000006</v>
      </c>
    </row>
    <row r="14" spans="1:11" ht="17" x14ac:dyDescent="0.25">
      <c r="A14" s="18"/>
      <c r="B14" s="19"/>
      <c r="C14" s="19"/>
      <c r="D14" s="19"/>
      <c r="E14" s="16" t="s">
        <v>29</v>
      </c>
      <c r="F14" s="10">
        <v>78.400000000000006</v>
      </c>
      <c r="G14" s="10">
        <v>78.400000000000006</v>
      </c>
      <c r="H14" s="10">
        <v>78.400000000000006</v>
      </c>
      <c r="I14" s="10">
        <v>0</v>
      </c>
      <c r="J14" s="10">
        <v>0</v>
      </c>
      <c r="K14" s="10">
        <f t="shared" ref="K14:K17" si="4">+F14+G14+H14+I14+J14</f>
        <v>235.20000000000002</v>
      </c>
    </row>
    <row r="15" spans="1:11" ht="17" x14ac:dyDescent="0.25">
      <c r="A15" s="18"/>
      <c r="B15" s="19"/>
      <c r="C15" s="19"/>
      <c r="D15" s="19"/>
      <c r="E15" s="16" t="s">
        <v>24</v>
      </c>
      <c r="F15" s="10">
        <v>18041.099999999999</v>
      </c>
      <c r="G15" s="10">
        <v>10952.1</v>
      </c>
      <c r="H15" s="10">
        <v>10968.9</v>
      </c>
      <c r="I15" s="10">
        <v>10968.9</v>
      </c>
      <c r="J15" s="10">
        <v>10968.9</v>
      </c>
      <c r="K15" s="10">
        <f t="shared" si="4"/>
        <v>61899.9</v>
      </c>
    </row>
    <row r="16" spans="1:11" ht="214.65" customHeight="1" x14ac:dyDescent="0.25">
      <c r="A16" s="18">
        <v>7</v>
      </c>
      <c r="B16" s="19" t="s">
        <v>16</v>
      </c>
      <c r="C16" s="19" t="s">
        <v>32</v>
      </c>
      <c r="D16" s="19" t="s">
        <v>33</v>
      </c>
      <c r="E16" s="16" t="s">
        <v>15</v>
      </c>
      <c r="F16" s="10">
        <f>+F17</f>
        <v>0</v>
      </c>
      <c r="G16" s="10">
        <f t="shared" ref="G16" si="5">+G17</f>
        <v>198721.8</v>
      </c>
      <c r="H16" s="10">
        <f t="shared" ref="H16" si="6">+H17</f>
        <v>198721.8</v>
      </c>
      <c r="I16" s="10">
        <f t="shared" ref="I16" si="7">+I17</f>
        <v>198721.8</v>
      </c>
      <c r="J16" s="10">
        <f t="shared" ref="J16" si="8">+J17</f>
        <v>198721.8</v>
      </c>
      <c r="K16" s="10">
        <f t="shared" si="4"/>
        <v>794887.2</v>
      </c>
    </row>
    <row r="17" spans="1:11" ht="40.1" customHeight="1" x14ac:dyDescent="0.25">
      <c r="A17" s="18"/>
      <c r="B17" s="19"/>
      <c r="C17" s="19"/>
      <c r="D17" s="19"/>
      <c r="E17" s="16" t="s">
        <v>24</v>
      </c>
      <c r="F17" s="10">
        <v>0</v>
      </c>
      <c r="G17" s="10">
        <v>198721.8</v>
      </c>
      <c r="H17" s="10">
        <v>198721.8</v>
      </c>
      <c r="I17" s="10">
        <v>198721.8</v>
      </c>
      <c r="J17" s="10">
        <v>198721.8</v>
      </c>
      <c r="K17" s="10">
        <f t="shared" si="4"/>
        <v>794887.2</v>
      </c>
    </row>
    <row r="18" spans="1:11" ht="48.9" customHeight="1" x14ac:dyDescent="0.25">
      <c r="A18" s="18">
        <v>6</v>
      </c>
      <c r="B18" s="19" t="s">
        <v>35</v>
      </c>
      <c r="C18" s="19" t="s">
        <v>36</v>
      </c>
      <c r="D18" s="19" t="s">
        <v>37</v>
      </c>
      <c r="E18" s="16" t="s">
        <v>15</v>
      </c>
      <c r="F18" s="10">
        <f>+F19+F21+F20</f>
        <v>76026.3</v>
      </c>
      <c r="G18" s="10">
        <f t="shared" ref="G18:J18" si="9">+G19+G21+G20</f>
        <v>0</v>
      </c>
      <c r="H18" s="10">
        <f t="shared" si="9"/>
        <v>0</v>
      </c>
      <c r="I18" s="10">
        <f t="shared" si="9"/>
        <v>0</v>
      </c>
      <c r="J18" s="10">
        <f t="shared" si="9"/>
        <v>0</v>
      </c>
      <c r="K18" s="10">
        <f>+F18+G18+H18+I18+J18</f>
        <v>76026.3</v>
      </c>
    </row>
    <row r="19" spans="1:11" ht="17" x14ac:dyDescent="0.25">
      <c r="A19" s="18"/>
      <c r="B19" s="19"/>
      <c r="C19" s="19"/>
      <c r="D19" s="19"/>
      <c r="E19" s="16" t="s">
        <v>29</v>
      </c>
      <c r="F19" s="10">
        <v>53218.400000000001</v>
      </c>
      <c r="G19" s="10">
        <v>0</v>
      </c>
      <c r="H19" s="10">
        <v>0</v>
      </c>
      <c r="I19" s="10">
        <v>0</v>
      </c>
      <c r="J19" s="10">
        <v>0</v>
      </c>
      <c r="K19" s="10">
        <f t="shared" ref="K19:K21" si="10">+F19+G19+H19+I19+J19</f>
        <v>53218.400000000001</v>
      </c>
    </row>
    <row r="20" spans="1:11" ht="17" x14ac:dyDescent="0.25">
      <c r="A20" s="18"/>
      <c r="B20" s="19"/>
      <c r="C20" s="19"/>
      <c r="D20" s="19"/>
      <c r="E20" s="16" t="s">
        <v>24</v>
      </c>
      <c r="F20" s="10">
        <v>16839.7</v>
      </c>
      <c r="G20" s="10">
        <v>0</v>
      </c>
      <c r="H20" s="10">
        <v>0</v>
      </c>
      <c r="I20" s="10">
        <v>0</v>
      </c>
      <c r="J20" s="10">
        <v>0</v>
      </c>
      <c r="K20" s="10">
        <f t="shared" ref="K20" si="11">+F20+G20+H20+I20+J20</f>
        <v>16839.7</v>
      </c>
    </row>
    <row r="21" spans="1:11" ht="21.1" customHeight="1" x14ac:dyDescent="0.25">
      <c r="A21" s="23"/>
      <c r="B21" s="24"/>
      <c r="C21" s="24"/>
      <c r="D21" s="24"/>
      <c r="E21" s="25" t="s">
        <v>34</v>
      </c>
      <c r="F21" s="26">
        <v>5968.2</v>
      </c>
      <c r="G21" s="26">
        <v>0</v>
      </c>
      <c r="H21" s="26">
        <v>0</v>
      </c>
      <c r="I21" s="26">
        <v>0</v>
      </c>
      <c r="J21" s="26">
        <v>0</v>
      </c>
      <c r="K21" s="26">
        <f t="shared" si="10"/>
        <v>5968.2</v>
      </c>
    </row>
    <row r="22" spans="1:11" ht="17" x14ac:dyDescent="0.25">
      <c r="A22" s="27" t="s">
        <v>38</v>
      </c>
      <c r="B22" s="27"/>
      <c r="C22" s="27"/>
      <c r="D22" s="27"/>
      <c r="E22" s="21" t="s">
        <v>15</v>
      </c>
      <c r="F22" s="22">
        <f>+F23+F25+F24</f>
        <v>156200.5</v>
      </c>
      <c r="G22" s="22">
        <f t="shared" ref="G22" si="12">+G23+G25+G24</f>
        <v>273847.30000000005</v>
      </c>
      <c r="H22" s="22">
        <f t="shared" ref="H22" si="13">+H23+H25+H24</f>
        <v>273780.90000000002</v>
      </c>
      <c r="I22" s="22">
        <f t="shared" ref="I22" si="14">+I23+I25+I24</f>
        <v>269029.3</v>
      </c>
      <c r="J22" s="22">
        <f t="shared" ref="J22" si="15">+J23+J25+J24</f>
        <v>269029.3</v>
      </c>
      <c r="K22" s="22">
        <f>+F22+G22+H22+I22+J22</f>
        <v>1241887.3</v>
      </c>
    </row>
    <row r="23" spans="1:11" ht="17" x14ac:dyDescent="0.25">
      <c r="A23" s="27"/>
      <c r="B23" s="27"/>
      <c r="C23" s="27"/>
      <c r="D23" s="27"/>
      <c r="E23" s="21" t="s">
        <v>29</v>
      </c>
      <c r="F23" s="22">
        <f>+F19+F14</f>
        <v>53296.800000000003</v>
      </c>
      <c r="G23" s="22">
        <f t="shared" ref="G23:J23" si="16">+G19+G14</f>
        <v>78.400000000000006</v>
      </c>
      <c r="H23" s="22">
        <f t="shared" si="16"/>
        <v>78.400000000000006</v>
      </c>
      <c r="I23" s="22">
        <f t="shared" si="16"/>
        <v>0</v>
      </c>
      <c r="J23" s="22">
        <f t="shared" si="16"/>
        <v>0</v>
      </c>
      <c r="K23" s="22">
        <f t="shared" ref="K23:K25" si="17">+F23+G23+H23+I23+J23</f>
        <v>53453.600000000006</v>
      </c>
    </row>
    <row r="24" spans="1:11" ht="17" x14ac:dyDescent="0.25">
      <c r="A24" s="27"/>
      <c r="B24" s="27"/>
      <c r="C24" s="27"/>
      <c r="D24" s="27"/>
      <c r="E24" s="21" t="s">
        <v>24</v>
      </c>
      <c r="F24" s="22">
        <f>+F6+F7+F8+F10+F12+F15+F17+F20</f>
        <v>96935.499999999985</v>
      </c>
      <c r="G24" s="22">
        <f t="shared" ref="G24:J24" si="18">+G6+G7+G8+G10+G12+G15+G17+G20</f>
        <v>273768.90000000002</v>
      </c>
      <c r="H24" s="22">
        <f t="shared" si="18"/>
        <v>273702.5</v>
      </c>
      <c r="I24" s="22">
        <f t="shared" si="18"/>
        <v>269029.3</v>
      </c>
      <c r="J24" s="22">
        <f t="shared" si="18"/>
        <v>269029.3</v>
      </c>
      <c r="K24" s="22">
        <f t="shared" si="17"/>
        <v>1182465.5</v>
      </c>
    </row>
    <row r="25" spans="1:11" ht="21.1" customHeight="1" x14ac:dyDescent="0.25">
      <c r="A25" s="27"/>
      <c r="B25" s="27"/>
      <c r="C25" s="27"/>
      <c r="D25" s="27"/>
      <c r="E25" s="21" t="s">
        <v>34</v>
      </c>
      <c r="F25" s="22">
        <f>+F21</f>
        <v>5968.2</v>
      </c>
      <c r="G25" s="22">
        <f t="shared" ref="G25:J25" si="19">+G21</f>
        <v>0</v>
      </c>
      <c r="H25" s="22">
        <f t="shared" si="19"/>
        <v>0</v>
      </c>
      <c r="I25" s="22">
        <f t="shared" si="19"/>
        <v>0</v>
      </c>
      <c r="J25" s="22">
        <f t="shared" si="19"/>
        <v>0</v>
      </c>
      <c r="K25" s="22">
        <f t="shared" si="17"/>
        <v>5968.2</v>
      </c>
    </row>
    <row r="27" spans="1:11" x14ac:dyDescent="0.25">
      <c r="A27" s="13"/>
      <c r="B27" s="13"/>
    </row>
    <row r="28" spans="1:11" ht="17" x14ac:dyDescent="0.25">
      <c r="A28" s="12" t="s">
        <v>39</v>
      </c>
    </row>
    <row r="29" spans="1:11" ht="17" x14ac:dyDescent="0.25">
      <c r="A29" s="12" t="s">
        <v>40</v>
      </c>
    </row>
    <row r="30" spans="1:11" ht="17" x14ac:dyDescent="0.25">
      <c r="A30" s="12" t="s">
        <v>41</v>
      </c>
    </row>
  </sheetData>
  <mergeCells count="26">
    <mergeCell ref="A22:D25"/>
    <mergeCell ref="C2:K2"/>
    <mergeCell ref="E3:E4"/>
    <mergeCell ref="A16:A17"/>
    <mergeCell ref="B16:B17"/>
    <mergeCell ref="C16:C17"/>
    <mergeCell ref="D16:D17"/>
    <mergeCell ref="A18:A21"/>
    <mergeCell ref="B18:B21"/>
    <mergeCell ref="C18:C21"/>
    <mergeCell ref="D18:D21"/>
    <mergeCell ref="A11:A12"/>
    <mergeCell ref="B11:B12"/>
    <mergeCell ref="C11:C12"/>
    <mergeCell ref="D11:D12"/>
    <mergeCell ref="A13:A15"/>
    <mergeCell ref="B13:B15"/>
    <mergeCell ref="C13:C15"/>
    <mergeCell ref="D13:D15"/>
    <mergeCell ref="A9:A10"/>
    <mergeCell ref="B9:B10"/>
    <mergeCell ref="C9:C10"/>
    <mergeCell ref="D9:D10"/>
    <mergeCell ref="B3:B4"/>
    <mergeCell ref="C3:C4"/>
    <mergeCell ref="F3:K3"/>
  </mergeCells>
  <pageMargins left="0.51181102362204722" right="0.31496062992125984" top="0.35433070866141736" bottom="0.15748031496062992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2023-04-25T10:28:49Z</dcterms:modified>
</cp:coreProperties>
</file>