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реестр хоз.субъектов" sheetId="1" state="visible" r:id="rId2"/>
  </sheets>
  <calcPr iterateCount="100" refMode="A1" iterate="tru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<sst xmlns="http://schemas.openxmlformats.org/spreadsheetml/2006/main" count="252" uniqueCount="88">
  <si>
    <t xml:space="preserve">Реестр хозяйствующих субъектов, доля участия муниципального образования в которых составляет 50 и более процентов, за 2022 год</t>
  </si>
  <si>
    <t xml:space="preserve">№ п/п</t>
  </si>
  <si>
    <t xml:space="preserve">Наименование хозяйствующего субъекта</t>
  </si>
  <si>
    <t xml:space="preserve">Идентификационный номер налогоплательщика</t>
  </si>
  <si>
    <t xml:space="preserve">Учредитель</t>
  </si>
  <si>
    <t xml:space="preserve">Муниципальное образование</t>
  </si>
  <si>
    <t xml:space="preserve">Виды деятельности, предусмотренные уставом</t>
  </si>
  <si>
    <t xml:space="preserve">Объем финансирования из бюджета субъекта РФ и бюджетов муниципальных образований за 2022 год, в тыс.руб.</t>
  </si>
  <si>
    <t xml:space="preserve">муниципальное бюджетное дошкольное образовательное учреждение «Детский сад № 1 «Рябинка»»</t>
  </si>
  <si>
    <t xml:space="preserve">Великоусюгский муниципальный район</t>
  </si>
  <si>
    <t xml:space="preserve">Великоустюгский муниципальный район</t>
  </si>
  <si>
    <t xml:space="preserve">образование дошкольное</t>
  </si>
  <si>
    <t xml:space="preserve">муниципальное бюджетное дошкольное образовательное учреждение «Детский сад № 2 «Ромашка»»</t>
  </si>
  <si>
    <t xml:space="preserve">муниципальное бюджетное дошкольное образовательное учреждение «Детский сад общеразвивающего вида № 3 “Солнышко”»</t>
  </si>
  <si>
    <t xml:space="preserve">муниципальное бюджетное дошкольное образовательное учреждение «Детский сад № 4»</t>
  </si>
  <si>
    <t xml:space="preserve">муниципальное бюджетное дошкольное образовательное учреждение «Детский сад № 5 «Буратино»»</t>
  </si>
  <si>
    <t xml:space="preserve">муниципальное бюджетное дошкольное образовательное учреждение «Детский сад № 6 «Дюймовочка»»</t>
  </si>
  <si>
    <t xml:space="preserve">муниципальное бюджетное дошкольное образовательное учреждение «Детский сад № 8 «Теремок»»</t>
  </si>
  <si>
    <t xml:space="preserve">муниципальное бюджетное дошкольное образовательное учреждение «Детский сад № 9»</t>
  </si>
  <si>
    <t xml:space="preserve">муниципальное бюджетное дошкольное образовательное учреждение «Детский сад № 11 «Цветик-семицветик»»</t>
  </si>
  <si>
    <t xml:space="preserve">муниципальное бюджетное дошкольное образовательное учреждение «Детский сад комбинированного вида № 15 “Родничок”»</t>
  </si>
  <si>
    <t xml:space="preserve">муниципальное бюджетное дошкольное образовательное учреждение «Детский сад № 20 «Ручеёк»»</t>
  </si>
  <si>
    <t xml:space="preserve">муниципальное бюджетное дошкольное образовательное учреждение «Детский сад  № 22 «Светлячок»»</t>
  </si>
  <si>
    <t xml:space="preserve">муниципальное бюджетное дошкольное образовательное учреждение «Детский сад № 23 “Золотой ключик”»</t>
  </si>
  <si>
    <t xml:space="preserve">муниципальное  бюджетное дошкольное образовательное учреждение «Детский сад № 24 «Росинка»»</t>
  </si>
  <si>
    <t xml:space="preserve">муниципальное бюджетное дошкольное образовательное учреждение «Детский сад общеразвивающего вида № 25 “Улыбка”»</t>
  </si>
  <si>
    <t xml:space="preserve">муниципальное бюджетное дошкольное образовательное учреждение «Детский сад № 26 «Берёзка»»</t>
  </si>
  <si>
    <t xml:space="preserve">муниципальное бюджетное дошкольное образовательное учреждение «Детский сад общеразвивающего вида № 28 «Пчёлка»»</t>
  </si>
  <si>
    <t xml:space="preserve">муниципальное бюджетное дошкольное образовательное учреждение «Детский сад № 2 «Чебурашка»»</t>
  </si>
  <si>
    <t xml:space="preserve">муниципальное бюджетное дошкольное образовательное учреждение «Детский сад «Василёк» посёлка Валга»</t>
  </si>
  <si>
    <t xml:space="preserve">муниципальное бюджетное дошкольное образовательное учреждение «Аристовский детский сад »</t>
  </si>
  <si>
    <t xml:space="preserve">муниципальное бюджетное дошкольное образовательное учреждение «Благовещенский детский сад»</t>
  </si>
  <si>
    <t xml:space="preserve">муниципальное бюджетное дошкольное образовательное учреждение «Васильевский детский сад «Колосок»»</t>
  </si>
  <si>
    <t xml:space="preserve">муниципальное бюджетное дошкольное образовательное учреждение «Пегановский детский сад»</t>
  </si>
  <si>
    <t xml:space="preserve">муниципальное бюджетное дошкольное образовательное учреждение «Юдинский детский сад»</t>
  </si>
  <si>
    <t xml:space="preserve">муниципальное бюджетное дошкольное образовательное учреждение «Новаторский детский сад «Аленушка»»</t>
  </si>
  <si>
    <t xml:space="preserve">муниципальное бюджетное дошкольное образовательное учреждение «Стриговский детский сад»</t>
  </si>
  <si>
    <t xml:space="preserve">муниципальное бюджетное общеобразовательное учреждение «Средняя  общеобразовательная школа № 1 с углублённым изучением отдельных предметов»</t>
  </si>
  <si>
    <t xml:space="preserve">образование среднее общее </t>
  </si>
  <si>
    <t xml:space="preserve">муниципальное бюджетное общеобразовательное учреждение «Средняя  общеобразовательная школа № 2 с кадетскими классами»</t>
  </si>
  <si>
    <t xml:space="preserve">муниципальное бюджетное общеобразовательное учреждение «Средняя  общеобразовательная школа № 4»</t>
  </si>
  <si>
    <t xml:space="preserve">муниципальное бюджетное общеобразовательное учреждение «Средняя  общеобразовательная школа № 9»</t>
  </si>
  <si>
    <t xml:space="preserve">муниципальное бюджетное общеобразовательное учреждение «Гимназия с углублённым изучением отдельных предметов»</t>
  </si>
  <si>
    <t xml:space="preserve">муниципальное бюджетное общеобразовательное учреждение «Основная общеобразовательная школа № 11»</t>
  </si>
  <si>
    <t xml:space="preserve">образование основное общее</t>
  </si>
  <si>
    <t xml:space="preserve">муниципальное бюджетное общеобразовательное учреждение «Средняя  общеобразовательная школа № 15 имени С. Преминина»</t>
  </si>
  <si>
    <t xml:space="preserve">муниципальное бюджетное общеобразовательное учреждение «Голузинская средняя  общеобразовательная школа»</t>
  </si>
  <si>
    <t xml:space="preserve">муниципальное бюджетное общеобразовательное учреждение «Морозовская средняя  общеобразовательная школа»</t>
  </si>
  <si>
    <t xml:space="preserve">муниципальное бюджетное общеобразовательное учреждение «Усть-Алексеевская средняя  общеобразовательная школа»</t>
  </si>
  <si>
    <t xml:space="preserve">муниципальное бюджетное общеобразовательное учреждение «Аристовская основная общеобразовательная школа»</t>
  </si>
  <si>
    <t xml:space="preserve">муниципальное бюджетное общеобразовательное учреждение «Васильевская основная общеобразовательная школа»</t>
  </si>
  <si>
    <t xml:space="preserve">муниципальное бюджетное общеобразовательное учреждение «Полдарская средняя общеобразовательная школа»</t>
  </si>
  <si>
    <t xml:space="preserve">муниципальное бюджетное общеобразовательное учреждение «Сусоловская  основная общеобразовательная школа»</t>
  </si>
  <si>
    <t xml:space="preserve">муниципальное бюджетное общеобразовательное учреждение «Грибинская основная общеобразовательная школа»</t>
  </si>
  <si>
    <t xml:space="preserve">муниципальное бюджетное общеобразовательное учреждение «Ломоватская основная общеобразовательная школа» </t>
  </si>
  <si>
    <t xml:space="preserve">муниципальное бюджетное общеобразовательное учреждение «Большевистская основная  общеобразовательная школа»</t>
  </si>
  <si>
    <t xml:space="preserve">муниципальное бюджетное общеобразовательное учреждение «Теплогорская основная общеобразовательная школа»</t>
  </si>
  <si>
    <t xml:space="preserve">муниципальное бюджетное общеобразовательное учреждение «Орловская основная общеобразовательная школа»</t>
  </si>
  <si>
    <t xml:space="preserve">муниципальное бюджетное общеобразовательное учреждение «Вечерняя (сменная)  общеобразовательная школа»</t>
  </si>
  <si>
    <t xml:space="preserve">муниципальное бюджетное общеобразовательное учреждение «Великоустюгская общеобразовательная школа-интернат для обучающихся с ограниченными возможностями здоровья»</t>
  </si>
  <si>
    <t xml:space="preserve">муниципальное бюджетное общеобразовательное учреждение дополнительного образования «Центр дополнительного образования»</t>
  </si>
  <si>
    <t xml:space="preserve">образование дополнительное детей и взрослых</t>
  </si>
  <si>
    <t xml:space="preserve">Муниципальное бюджетное учреждение «Многофункциональный центр предоставления государственных и муниципальных услуг Великоустюгского муниципального района»  </t>
  </si>
  <si>
    <t xml:space="preserve">Администрация Великоустюгского муниципального района</t>
  </si>
  <si>
    <t xml:space="preserve">84.11 Деятельность органов государственного управления и местного самоуправления по вопросам общего характера</t>
  </si>
  <si>
    <t xml:space="preserve">Муниципальное казённое учреждение "Центр бухгалтерского учёта"</t>
  </si>
  <si>
    <t xml:space="preserve">Организация и ведение бюджетного (бухгалтерского) учёта</t>
  </si>
  <si>
    <t xml:space="preserve">Муниципальное казенное учреждение "Горстройзаказчик"</t>
  </si>
  <si>
    <t xml:space="preserve"> администрация Великоустюгского муниципального района</t>
  </si>
  <si>
    <t xml:space="preserve">выполнение функций заказчика-застройщика по строительсту, реконструкции и ремонту объектов для муницпальных нужд</t>
  </si>
  <si>
    <t xml:space="preserve">Муниципальное унитарное предприятие "Комбинат школьного питания"</t>
  </si>
  <si>
    <t xml:space="preserve">Деятельность столовых и буфетов при предприятиях и учреждениях</t>
  </si>
  <si>
    <t xml:space="preserve">Муниципальное бюджетное учреждение дополнительного образования "Великоустюгская детская школа искусств"</t>
  </si>
  <si>
    <t xml:space="preserve">дополнительное образование детей и взрослых</t>
  </si>
  <si>
    <t xml:space="preserve">Муниципальное бюджетное учреждение дополнительного образования "Великоустюгская детская художественная школа" имени Евстафия Павловича Шильниковского</t>
  </si>
  <si>
    <t xml:space="preserve">Муниципальное бюджетное образовательное учреждение дополнительного образования  "Детская школа искусств" г.Красавино</t>
  </si>
  <si>
    <t xml:space="preserve">Муниципальное бюджетное учреждение культуры "Великоустюгский культурно-досуговый центр"</t>
  </si>
  <si>
    <t xml:space="preserve">деятельность учреждений культуры и искусства</t>
  </si>
  <si>
    <t xml:space="preserve">Муниципальное бюджетное учреждение "Спортивная школа Великосутюгского района"</t>
  </si>
  <si>
    <t xml:space="preserve">оказание услуг (выполнение работ) в сферах образования, физической культуры и спорта</t>
  </si>
  <si>
    <t xml:space="preserve">Муниципальное казённое учреждение культуры "Великоустюгская межпоселенческая централизованная библиотечная система"</t>
  </si>
  <si>
    <t xml:space="preserve">учреждение комплектует, обрабатывает и организует хранение и использование универсального документного фонда, отвечающего требованиям содержательного, видового (книги, периодика, фоно-, аудио- и видеофонды, документы на электронных носителях информации), хронологического, лингвистического разнообразия и достаточной полноты </t>
  </si>
  <si>
    <t xml:space="preserve">Муниципальное казённое архивное учреждение "Великоустюгский центральный архив"</t>
  </si>
  <si>
    <t xml:space="preserve"> реализации полномочий в сфере архивного дела </t>
  </si>
  <si>
    <t xml:space="preserve">Муниципальное казённое учреждение "Хозяйственное управление администрации Великоустюгского муниципального района"</t>
  </si>
  <si>
    <t xml:space="preserve">68.32.2 Управление эксплуатацией нежилого фонда за вознаграждение или на договоорной основе</t>
  </si>
  <si>
    <t xml:space="preserve">Муниципальное унитарное предприятие водопроводно-канализационного хозяйства г. Великий Устюг</t>
  </si>
  <si>
    <t xml:space="preserve">Распределение воды для питьевых и промышленных нужд.                       Сбор и обработка сточных вод.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</si>
</sst>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"/>
    <numFmt numFmtId="166" formatCode="_-* #,##0.00\ _₽_-;\-* #,##0.00\ _₽_-;_-* \-??\ _₽_-;_-@_-"/>
    <numFmt numFmtId="167" formatCode="0.0"/>
  </numFmts>
  <fonts count="8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2C2C2C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C2C2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3:G66"/>
  <sheetViews>
    <sheetView showFormulas="false" showGridLines="true" showRowColHeaders="true" showZeros="true" rightToLeft="false" tabSelected="true" showOutlineSymbols="true" defaultGridColor="true" view="normal" topLeftCell="A1" colorId="64" zoomScale="86" zoomScaleNormal="86" zoomScalePageLayoutView="100" workbookViewId="0">
      <selection pane="topLeft" activeCell="J7" activeCellId="0" sqref="J7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4.57"/>
    <col collapsed="false" customWidth="true" hidden="false" outlineLevel="0" max="2" min="2" style="1" width="24.41"/>
    <col collapsed="false" customWidth="true" hidden="false" outlineLevel="0" max="4" min="3" style="1" width="21.57"/>
    <col collapsed="false" customWidth="true" hidden="false" outlineLevel="0" max="5" min="5" style="1" width="16.14"/>
    <col collapsed="false" customWidth="true" hidden="false" outlineLevel="0" max="6" min="6" style="1" width="13.57"/>
    <col collapsed="false" customWidth="true" hidden="false" outlineLevel="0" max="7" min="7" style="1" width="18.71"/>
    <col collapsed="false" customWidth="false" hidden="false" outlineLevel="0" max="1024" min="8" style="1" width="9.13"/>
  </cols>
  <sheetData>
    <row r="3" customFormat="false" ht="39" hidden="false" customHeight="true" outlineLevel="0" collapsed="false">
      <c r="A3" s="2" t="s">
        <v>0</v>
      </c>
      <c r="B3" s="2"/>
      <c r="C3" s="2"/>
      <c r="D3" s="2"/>
      <c r="E3" s="2"/>
      <c r="F3" s="2"/>
    </row>
    <row r="5" customFormat="false" ht="141.75" hidden="false" customHeight="true" outlineLevel="0" collapsed="false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</row>
    <row r="6" customFormat="false" ht="66.8" hidden="false" customHeight="false" outlineLevel="0" collapsed="false">
      <c r="A6" s="4" t="n">
        <v>1</v>
      </c>
      <c r="B6" s="5" t="s">
        <v>8</v>
      </c>
      <c r="C6" s="6" t="n">
        <v>3526014361</v>
      </c>
      <c r="D6" s="7" t="s">
        <v>9</v>
      </c>
      <c r="E6" s="8" t="s">
        <v>10</v>
      </c>
      <c r="F6" s="8" t="s">
        <v>11</v>
      </c>
      <c r="G6" s="9" t="n">
        <v>26520.9</v>
      </c>
    </row>
    <row r="7" customFormat="false" ht="66.8" hidden="false" customHeight="false" outlineLevel="0" collapsed="false">
      <c r="A7" s="10" t="n">
        <v>2</v>
      </c>
      <c r="B7" s="11" t="s">
        <v>12</v>
      </c>
      <c r="C7" s="6" t="n">
        <v>3526014770</v>
      </c>
      <c r="D7" s="7" t="s">
        <v>9</v>
      </c>
      <c r="E7" s="8" t="s">
        <v>10</v>
      </c>
      <c r="F7" s="8" t="s">
        <v>11</v>
      </c>
      <c r="G7" s="10" t="n">
        <v>21108.7</v>
      </c>
    </row>
    <row r="8" customFormat="false" ht="79.8" hidden="false" customHeight="false" outlineLevel="0" collapsed="false">
      <c r="A8" s="10" t="n">
        <v>3</v>
      </c>
      <c r="B8" s="11" t="s">
        <v>13</v>
      </c>
      <c r="C8" s="6" t="n">
        <v>3526014322</v>
      </c>
      <c r="D8" s="7" t="s">
        <v>9</v>
      </c>
      <c r="E8" s="8" t="s">
        <v>10</v>
      </c>
      <c r="F8" s="8" t="s">
        <v>11</v>
      </c>
      <c r="G8" s="10" t="n">
        <v>19995.1</v>
      </c>
    </row>
    <row r="9" customFormat="false" ht="66.8" hidden="false" customHeight="false" outlineLevel="0" collapsed="false">
      <c r="A9" s="10" t="n">
        <v>4</v>
      </c>
      <c r="B9" s="11" t="s">
        <v>14</v>
      </c>
      <c r="C9" s="6" t="n">
        <v>3526015020</v>
      </c>
      <c r="D9" s="7" t="s">
        <v>9</v>
      </c>
      <c r="E9" s="8" t="s">
        <v>10</v>
      </c>
      <c r="F9" s="8" t="s">
        <v>11</v>
      </c>
      <c r="G9" s="10" t="n">
        <v>12689.5</v>
      </c>
    </row>
    <row r="10" customFormat="false" ht="66.8" hidden="false" customHeight="false" outlineLevel="0" collapsed="false">
      <c r="A10" s="10" t="n">
        <v>5</v>
      </c>
      <c r="B10" s="11" t="s">
        <v>15</v>
      </c>
      <c r="C10" s="6" t="n">
        <v>3526014160</v>
      </c>
      <c r="D10" s="7" t="s">
        <v>9</v>
      </c>
      <c r="E10" s="8" t="s">
        <v>10</v>
      </c>
      <c r="F10" s="8" t="s">
        <v>11</v>
      </c>
      <c r="G10" s="10" t="n">
        <v>36488.6</v>
      </c>
    </row>
    <row r="11" customFormat="false" ht="66.8" hidden="false" customHeight="false" outlineLevel="0" collapsed="false">
      <c r="A11" s="10" t="n">
        <v>6</v>
      </c>
      <c r="B11" s="12" t="s">
        <v>16</v>
      </c>
      <c r="C11" s="13" t="n">
        <v>3526014280</v>
      </c>
      <c r="D11" s="7" t="s">
        <v>9</v>
      </c>
      <c r="E11" s="8" t="s">
        <v>10</v>
      </c>
      <c r="F11" s="8" t="s">
        <v>11</v>
      </c>
      <c r="G11" s="10" t="n">
        <f aca="false">14.8+17220+96.2+7335.4+5773.8+7.8+318.1+0.1</f>
        <v>30766.2</v>
      </c>
    </row>
    <row r="12" customFormat="false" ht="66.8" hidden="false" customHeight="false" outlineLevel="0" collapsed="false">
      <c r="A12" s="10" t="n">
        <v>7</v>
      </c>
      <c r="B12" s="7" t="s">
        <v>17</v>
      </c>
      <c r="C12" s="14" t="n">
        <v>3526014690</v>
      </c>
      <c r="D12" s="7" t="s">
        <v>9</v>
      </c>
      <c r="E12" s="8" t="s">
        <v>10</v>
      </c>
      <c r="F12" s="8" t="s">
        <v>11</v>
      </c>
      <c r="G12" s="10" t="n">
        <v>11090.8</v>
      </c>
    </row>
    <row r="13" customFormat="false" ht="66.8" hidden="false" customHeight="false" outlineLevel="0" collapsed="false">
      <c r="A13" s="15" t="n">
        <v>8</v>
      </c>
      <c r="B13" s="7" t="s">
        <v>18</v>
      </c>
      <c r="C13" s="14" t="n">
        <v>3526011353</v>
      </c>
      <c r="D13" s="7" t="s">
        <v>9</v>
      </c>
      <c r="E13" s="8" t="s">
        <v>10</v>
      </c>
      <c r="F13" s="8" t="s">
        <v>11</v>
      </c>
      <c r="G13" s="10" t="n">
        <v>7730.7</v>
      </c>
    </row>
    <row r="14" customFormat="false" ht="79.8" hidden="false" customHeight="false" outlineLevel="0" collapsed="false">
      <c r="A14" s="15" t="n">
        <v>9</v>
      </c>
      <c r="B14" s="7" t="s">
        <v>19</v>
      </c>
      <c r="C14" s="14" t="n">
        <v>3526014530</v>
      </c>
      <c r="D14" s="7" t="s">
        <v>9</v>
      </c>
      <c r="E14" s="8" t="s">
        <v>10</v>
      </c>
      <c r="F14" s="8" t="s">
        <v>11</v>
      </c>
      <c r="G14" s="10" t="n">
        <v>26460.6</v>
      </c>
    </row>
    <row r="15" customFormat="false" ht="79.8" hidden="false" customHeight="false" outlineLevel="0" collapsed="false">
      <c r="A15" s="15" t="n">
        <v>10</v>
      </c>
      <c r="B15" s="7" t="s">
        <v>20</v>
      </c>
      <c r="C15" s="14" t="n">
        <v>3526014393</v>
      </c>
      <c r="D15" s="7" t="s">
        <v>9</v>
      </c>
      <c r="E15" s="8" t="s">
        <v>10</v>
      </c>
      <c r="F15" s="8" t="s">
        <v>11</v>
      </c>
      <c r="G15" s="16" t="n">
        <v>21854.3</v>
      </c>
    </row>
    <row r="16" customFormat="false" ht="66.8" hidden="false" customHeight="false" outlineLevel="0" collapsed="false">
      <c r="A16" s="15" t="n">
        <v>11</v>
      </c>
      <c r="B16" s="7" t="s">
        <v>21</v>
      </c>
      <c r="C16" s="14" t="n">
        <v>3526014509</v>
      </c>
      <c r="D16" s="7" t="s">
        <v>9</v>
      </c>
      <c r="E16" s="8" t="s">
        <v>10</v>
      </c>
      <c r="F16" s="8" t="s">
        <v>11</v>
      </c>
      <c r="G16" s="10" t="n">
        <f aca="false">58+7073.8+47.2+3225.3+2991.9+16.9+215.2</f>
        <v>13628.3</v>
      </c>
    </row>
    <row r="17" customFormat="false" ht="66.8" hidden="false" customHeight="false" outlineLevel="0" collapsed="false">
      <c r="A17" s="15" t="n">
        <v>12</v>
      </c>
      <c r="B17" s="7" t="s">
        <v>22</v>
      </c>
      <c r="C17" s="14" t="n">
        <v>3526014428</v>
      </c>
      <c r="D17" s="7" t="s">
        <v>9</v>
      </c>
      <c r="E17" s="8" t="s">
        <v>10</v>
      </c>
      <c r="F17" s="8" t="s">
        <v>11</v>
      </c>
      <c r="G17" s="10" t="n">
        <f aca="false">4411.7+46.2+1942.3+2084.3-0.1</f>
        <v>8484.4</v>
      </c>
    </row>
    <row r="18" customFormat="false" ht="79.8" hidden="false" customHeight="false" outlineLevel="0" collapsed="false">
      <c r="A18" s="15" t="n">
        <v>13</v>
      </c>
      <c r="B18" s="7" t="s">
        <v>23</v>
      </c>
      <c r="C18" s="14" t="n">
        <v>3526032385</v>
      </c>
      <c r="D18" s="7" t="s">
        <v>9</v>
      </c>
      <c r="E18" s="8" t="s">
        <v>10</v>
      </c>
      <c r="F18" s="8" t="s">
        <v>11</v>
      </c>
      <c r="G18" s="10" t="n">
        <v>22323.2</v>
      </c>
    </row>
    <row r="19" customFormat="false" ht="66.8" hidden="false" customHeight="false" outlineLevel="0" collapsed="false">
      <c r="A19" s="15" t="n">
        <v>14</v>
      </c>
      <c r="B19" s="7" t="s">
        <v>24</v>
      </c>
      <c r="C19" s="14" t="n">
        <v>3526014474</v>
      </c>
      <c r="D19" s="7" t="s">
        <v>9</v>
      </c>
      <c r="E19" s="8" t="s">
        <v>10</v>
      </c>
      <c r="F19" s="8" t="s">
        <v>11</v>
      </c>
      <c r="G19" s="10" t="n">
        <v>19164.3</v>
      </c>
    </row>
    <row r="20" customFormat="false" ht="79.8" hidden="false" customHeight="false" outlineLevel="0" collapsed="false">
      <c r="A20" s="15" t="n">
        <v>15</v>
      </c>
      <c r="B20" s="7" t="s">
        <v>25</v>
      </c>
      <c r="C20" s="14" t="n">
        <v>3526014379</v>
      </c>
      <c r="D20" s="7" t="s">
        <v>9</v>
      </c>
      <c r="E20" s="8" t="s">
        <v>10</v>
      </c>
      <c r="F20" s="8" t="s">
        <v>11</v>
      </c>
      <c r="G20" s="10" t="n">
        <v>20448.1</v>
      </c>
    </row>
    <row r="21" customFormat="false" ht="66.8" hidden="false" customHeight="false" outlineLevel="0" collapsed="false">
      <c r="A21" s="15" t="n">
        <v>16</v>
      </c>
      <c r="B21" s="7" t="s">
        <v>26</v>
      </c>
      <c r="C21" s="14" t="n">
        <v>3526014700</v>
      </c>
      <c r="D21" s="7" t="s">
        <v>9</v>
      </c>
      <c r="E21" s="8" t="s">
        <v>10</v>
      </c>
      <c r="F21" s="8" t="s">
        <v>11</v>
      </c>
      <c r="G21" s="10" t="n">
        <v>9962.5</v>
      </c>
    </row>
    <row r="22" customFormat="false" ht="79.8" hidden="false" customHeight="false" outlineLevel="0" collapsed="false">
      <c r="A22" s="15" t="n">
        <v>17</v>
      </c>
      <c r="B22" s="7" t="s">
        <v>27</v>
      </c>
      <c r="C22" s="14" t="n">
        <v>3526023581</v>
      </c>
      <c r="D22" s="7" t="s">
        <v>9</v>
      </c>
      <c r="E22" s="8" t="s">
        <v>10</v>
      </c>
      <c r="F22" s="8" t="s">
        <v>11</v>
      </c>
      <c r="G22" s="10" t="n">
        <f aca="false">11681.5+80.6+4648.8+5867.1+413.7</f>
        <v>22691.7</v>
      </c>
    </row>
    <row r="23" customFormat="false" ht="66.8" hidden="false" customHeight="false" outlineLevel="0" collapsed="false">
      <c r="A23" s="15" t="n">
        <v>18</v>
      </c>
      <c r="B23" s="7" t="s">
        <v>28</v>
      </c>
      <c r="C23" s="14" t="n">
        <v>3526014523</v>
      </c>
      <c r="D23" s="7" t="s">
        <v>9</v>
      </c>
      <c r="E23" s="8" t="s">
        <v>10</v>
      </c>
      <c r="F23" s="8" t="s">
        <v>11</v>
      </c>
      <c r="G23" s="10" t="n">
        <v>35262.2</v>
      </c>
    </row>
    <row r="24" customFormat="false" ht="79.8" hidden="false" customHeight="false" outlineLevel="0" collapsed="false">
      <c r="A24" s="15" t="n">
        <v>19</v>
      </c>
      <c r="B24" s="7" t="s">
        <v>29</v>
      </c>
      <c r="C24" s="14" t="n">
        <v>3526014570</v>
      </c>
      <c r="D24" s="7" t="s">
        <v>9</v>
      </c>
      <c r="E24" s="8" t="s">
        <v>10</v>
      </c>
      <c r="F24" s="8" t="s">
        <v>11</v>
      </c>
      <c r="G24" s="10" t="n">
        <v>15619.1</v>
      </c>
    </row>
    <row r="25" customFormat="false" ht="79.8" hidden="false" customHeight="false" outlineLevel="0" collapsed="false">
      <c r="A25" s="15" t="n">
        <v>20</v>
      </c>
      <c r="B25" s="7" t="s">
        <v>30</v>
      </c>
      <c r="C25" s="14" t="n">
        <v>3526015196</v>
      </c>
      <c r="D25" s="7" t="s">
        <v>9</v>
      </c>
      <c r="E25" s="8" t="s">
        <v>10</v>
      </c>
      <c r="F25" s="8" t="s">
        <v>11</v>
      </c>
      <c r="G25" s="10" t="n">
        <v>15672.6</v>
      </c>
    </row>
    <row r="26" customFormat="false" ht="79.8" hidden="false" customHeight="false" outlineLevel="0" collapsed="false">
      <c r="A26" s="15" t="n">
        <v>21</v>
      </c>
      <c r="B26" s="7" t="s">
        <v>31</v>
      </c>
      <c r="C26" s="14" t="n">
        <v>3526014820</v>
      </c>
      <c r="D26" s="7" t="s">
        <v>9</v>
      </c>
      <c r="E26" s="8" t="s">
        <v>10</v>
      </c>
      <c r="F26" s="8" t="s">
        <v>11</v>
      </c>
      <c r="G26" s="10" t="n">
        <v>6322.4</v>
      </c>
    </row>
    <row r="27" customFormat="false" ht="79.8" hidden="false" customHeight="false" outlineLevel="0" collapsed="false">
      <c r="A27" s="15" t="n">
        <v>22</v>
      </c>
      <c r="B27" s="7" t="s">
        <v>32</v>
      </c>
      <c r="C27" s="14" t="n">
        <v>3526015125</v>
      </c>
      <c r="D27" s="7" t="s">
        <v>9</v>
      </c>
      <c r="E27" s="8" t="s">
        <v>10</v>
      </c>
      <c r="F27" s="8" t="s">
        <v>11</v>
      </c>
      <c r="G27" s="10" t="n">
        <f aca="false">1953.4+1436.8+1895.3+283.2+37.1</f>
        <v>5605.8</v>
      </c>
    </row>
    <row r="28" customFormat="false" ht="79.8" hidden="false" customHeight="false" outlineLevel="0" collapsed="false">
      <c r="A28" s="15" t="n">
        <v>23</v>
      </c>
      <c r="B28" s="7" t="s">
        <v>33</v>
      </c>
      <c r="C28" s="14" t="n">
        <v>3526014957</v>
      </c>
      <c r="D28" s="7" t="s">
        <v>9</v>
      </c>
      <c r="E28" s="8" t="s">
        <v>10</v>
      </c>
      <c r="F28" s="8" t="s">
        <v>11</v>
      </c>
      <c r="G28" s="10" t="n">
        <v>6648</v>
      </c>
    </row>
    <row r="29" customFormat="false" ht="66.8" hidden="false" customHeight="false" outlineLevel="0" collapsed="false">
      <c r="A29" s="15" t="n">
        <v>24</v>
      </c>
      <c r="B29" s="7" t="s">
        <v>34</v>
      </c>
      <c r="C29" s="14" t="n">
        <v>3526015284</v>
      </c>
      <c r="D29" s="7" t="s">
        <v>9</v>
      </c>
      <c r="E29" s="8" t="s">
        <v>10</v>
      </c>
      <c r="F29" s="8" t="s">
        <v>11</v>
      </c>
      <c r="G29" s="10" t="n">
        <v>13965.2</v>
      </c>
    </row>
    <row r="30" customFormat="false" ht="79.8" hidden="false" customHeight="false" outlineLevel="0" collapsed="false">
      <c r="A30" s="15" t="n">
        <v>25</v>
      </c>
      <c r="B30" s="7" t="s">
        <v>35</v>
      </c>
      <c r="C30" s="14" t="n">
        <v>3526016954</v>
      </c>
      <c r="D30" s="7" t="s">
        <v>9</v>
      </c>
      <c r="E30" s="8" t="s">
        <v>10</v>
      </c>
      <c r="F30" s="8" t="s">
        <v>11</v>
      </c>
      <c r="G30" s="10" t="n">
        <v>19321.2</v>
      </c>
    </row>
    <row r="31" customFormat="false" ht="79.8" hidden="false" customHeight="false" outlineLevel="0" collapsed="false">
      <c r="A31" s="15" t="n">
        <v>26</v>
      </c>
      <c r="B31" s="7" t="s">
        <v>36</v>
      </c>
      <c r="C31" s="14" t="n">
        <v>3526017570</v>
      </c>
      <c r="D31" s="7" t="s">
        <v>9</v>
      </c>
      <c r="E31" s="8" t="s">
        <v>10</v>
      </c>
      <c r="F31" s="8" t="s">
        <v>11</v>
      </c>
      <c r="G31" s="10" t="n">
        <f aca="false">4539.7+48.6+2475.9+3700.4+278.4</f>
        <v>11043</v>
      </c>
    </row>
    <row r="32" customFormat="false" ht="105.85" hidden="false" customHeight="false" outlineLevel="0" collapsed="false">
      <c r="A32" s="15" t="n">
        <v>27</v>
      </c>
      <c r="B32" s="7" t="s">
        <v>37</v>
      </c>
      <c r="C32" s="14" t="n">
        <v>3526014097</v>
      </c>
      <c r="D32" s="7" t="s">
        <v>9</v>
      </c>
      <c r="E32" s="8" t="s">
        <v>10</v>
      </c>
      <c r="F32" s="17" t="s">
        <v>38</v>
      </c>
      <c r="G32" s="10" t="n">
        <f aca="false">58193.7+8814.4</f>
        <v>67008.1</v>
      </c>
    </row>
    <row r="33" customFormat="false" ht="92.8" hidden="false" customHeight="false" outlineLevel="0" collapsed="false">
      <c r="A33" s="15" t="n">
        <v>28</v>
      </c>
      <c r="B33" s="7" t="s">
        <v>39</v>
      </c>
      <c r="C33" s="14" t="n">
        <v>3526012822</v>
      </c>
      <c r="D33" s="7" t="s">
        <v>9</v>
      </c>
      <c r="E33" s="8" t="s">
        <v>10</v>
      </c>
      <c r="F33" s="17" t="s">
        <v>38</v>
      </c>
      <c r="G33" s="10" t="n">
        <f aca="false">61332.9+16468</f>
        <v>77800.9</v>
      </c>
    </row>
    <row r="34" customFormat="false" ht="79.8" hidden="false" customHeight="false" outlineLevel="0" collapsed="false">
      <c r="A34" s="15" t="n">
        <v>29</v>
      </c>
      <c r="B34" s="7" t="s">
        <v>40</v>
      </c>
      <c r="C34" s="14" t="n">
        <v>3526014403</v>
      </c>
      <c r="D34" s="7" t="s">
        <v>9</v>
      </c>
      <c r="E34" s="8" t="s">
        <v>10</v>
      </c>
      <c r="F34" s="17" t="s">
        <v>38</v>
      </c>
      <c r="G34" s="10" t="n">
        <f aca="false">67210+6603.5</f>
        <v>73813.5</v>
      </c>
    </row>
    <row r="35" customFormat="false" ht="79.8" hidden="false" customHeight="false" outlineLevel="0" collapsed="false">
      <c r="A35" s="15" t="n">
        <v>30</v>
      </c>
      <c r="B35" s="7" t="s">
        <v>41</v>
      </c>
      <c r="C35" s="14" t="n">
        <v>3526013840</v>
      </c>
      <c r="D35" s="7" t="s">
        <v>9</v>
      </c>
      <c r="E35" s="8" t="s">
        <v>10</v>
      </c>
      <c r="F35" s="17" t="s">
        <v>38</v>
      </c>
      <c r="G35" s="10" t="n">
        <f aca="false">43407+10416.4</f>
        <v>53823.4</v>
      </c>
    </row>
    <row r="36" customFormat="false" ht="79.8" hidden="false" customHeight="false" outlineLevel="0" collapsed="false">
      <c r="A36" s="15" t="n">
        <v>31</v>
      </c>
      <c r="B36" s="7" t="s">
        <v>42</v>
      </c>
      <c r="C36" s="14" t="n">
        <v>3526014065</v>
      </c>
      <c r="D36" s="7" t="s">
        <v>9</v>
      </c>
      <c r="E36" s="8" t="s">
        <v>10</v>
      </c>
      <c r="F36" s="17" t="s">
        <v>38</v>
      </c>
      <c r="G36" s="10" t="n">
        <f aca="false">50951+11652.6</f>
        <v>62603.6</v>
      </c>
    </row>
    <row r="37" customFormat="false" ht="79.8" hidden="false" customHeight="false" outlineLevel="0" collapsed="false">
      <c r="A37" s="15" t="n">
        <v>32</v>
      </c>
      <c r="B37" s="7" t="s">
        <v>43</v>
      </c>
      <c r="C37" s="14" t="n">
        <v>3526014629</v>
      </c>
      <c r="D37" s="7" t="s">
        <v>9</v>
      </c>
      <c r="E37" s="8" t="s">
        <v>10</v>
      </c>
      <c r="F37" s="17" t="s">
        <v>44</v>
      </c>
      <c r="G37" s="10" t="n">
        <f aca="false">36282+3663.7</f>
        <v>39945.7</v>
      </c>
    </row>
    <row r="38" customFormat="false" ht="92.8" hidden="false" customHeight="false" outlineLevel="0" collapsed="false">
      <c r="A38" s="15" t="n">
        <v>33</v>
      </c>
      <c r="B38" s="7" t="s">
        <v>45</v>
      </c>
      <c r="C38" s="14" t="n">
        <v>3526014192</v>
      </c>
      <c r="D38" s="7" t="s">
        <v>9</v>
      </c>
      <c r="E38" s="8" t="s">
        <v>10</v>
      </c>
      <c r="F38" s="17" t="s">
        <v>38</v>
      </c>
      <c r="G38" s="10" t="n">
        <f aca="false">60352.3+9896.1</f>
        <v>70248.4</v>
      </c>
    </row>
    <row r="39" customFormat="false" ht="92.8" hidden="false" customHeight="false" outlineLevel="0" collapsed="false">
      <c r="A39" s="15" t="n">
        <v>34</v>
      </c>
      <c r="B39" s="7" t="s">
        <v>46</v>
      </c>
      <c r="C39" s="14" t="n">
        <v>3526014604</v>
      </c>
      <c r="D39" s="7" t="s">
        <v>9</v>
      </c>
      <c r="E39" s="8" t="s">
        <v>10</v>
      </c>
      <c r="F39" s="17" t="s">
        <v>38</v>
      </c>
      <c r="G39" s="10" t="n">
        <f aca="false">36634.6+8074.3</f>
        <v>44708.9</v>
      </c>
    </row>
    <row r="40" customFormat="false" ht="92.8" hidden="false" customHeight="false" outlineLevel="0" collapsed="false">
      <c r="A40" s="15" t="n">
        <v>35</v>
      </c>
      <c r="B40" s="7" t="s">
        <v>47</v>
      </c>
      <c r="C40" s="14" t="n">
        <v>3526008047</v>
      </c>
      <c r="D40" s="7" t="s">
        <v>9</v>
      </c>
      <c r="E40" s="8" t="s">
        <v>10</v>
      </c>
      <c r="F40" s="17" t="s">
        <v>38</v>
      </c>
      <c r="G40" s="10" t="n">
        <f aca="false">37520+3798</f>
        <v>41318</v>
      </c>
    </row>
    <row r="41" customFormat="false" ht="92.8" hidden="false" customHeight="false" outlineLevel="0" collapsed="false">
      <c r="A41" s="15" t="n">
        <v>36</v>
      </c>
      <c r="B41" s="7" t="s">
        <v>48</v>
      </c>
      <c r="C41" s="14" t="n">
        <v>3526015051</v>
      </c>
      <c r="D41" s="7" t="s">
        <v>9</v>
      </c>
      <c r="E41" s="8" t="s">
        <v>10</v>
      </c>
      <c r="F41" s="17" t="s">
        <v>38</v>
      </c>
      <c r="G41" s="10" t="n">
        <f aca="false">31987.9+1719.6</f>
        <v>33707.5</v>
      </c>
    </row>
    <row r="42" customFormat="false" ht="92.8" hidden="false" customHeight="false" outlineLevel="0" collapsed="false">
      <c r="A42" s="15" t="n">
        <v>37</v>
      </c>
      <c r="B42" s="7" t="s">
        <v>49</v>
      </c>
      <c r="C42" s="14" t="n">
        <v>3526014925</v>
      </c>
      <c r="D42" s="7" t="s">
        <v>9</v>
      </c>
      <c r="E42" s="8" t="s">
        <v>10</v>
      </c>
      <c r="F42" s="17" t="s">
        <v>44</v>
      </c>
      <c r="G42" s="10" t="n">
        <f aca="false">20177.8+636.3</f>
        <v>20814.1</v>
      </c>
    </row>
    <row r="43" customFormat="false" ht="92.8" hidden="false" customHeight="false" outlineLevel="0" collapsed="false">
      <c r="A43" s="15" t="n">
        <v>38</v>
      </c>
      <c r="B43" s="7" t="s">
        <v>50</v>
      </c>
      <c r="C43" s="14" t="n">
        <v>3526015044</v>
      </c>
      <c r="D43" s="7" t="s">
        <v>9</v>
      </c>
      <c r="E43" s="8" t="s">
        <v>10</v>
      </c>
      <c r="F43" s="17" t="s">
        <v>44</v>
      </c>
      <c r="G43" s="10" t="n">
        <f aca="false">18668.4+950.4</f>
        <v>19618.8</v>
      </c>
    </row>
    <row r="44" customFormat="false" ht="92.8" hidden="false" customHeight="false" outlineLevel="0" collapsed="false">
      <c r="A44" s="15" t="n">
        <v>39</v>
      </c>
      <c r="B44" s="7" t="s">
        <v>51</v>
      </c>
      <c r="C44" s="14" t="n">
        <v>3526014940</v>
      </c>
      <c r="D44" s="7" t="s">
        <v>9</v>
      </c>
      <c r="E44" s="8" t="s">
        <v>10</v>
      </c>
      <c r="F44" s="17" t="s">
        <v>38</v>
      </c>
      <c r="G44" s="10" t="n">
        <f aca="false">27051.1+1344.5</f>
        <v>28395.6</v>
      </c>
    </row>
    <row r="45" customFormat="false" ht="92.8" hidden="false" customHeight="false" outlineLevel="0" collapsed="false">
      <c r="A45" s="15" t="n">
        <v>40</v>
      </c>
      <c r="B45" s="7" t="s">
        <v>52</v>
      </c>
      <c r="C45" s="14" t="n">
        <v>3526014650</v>
      </c>
      <c r="D45" s="7" t="s">
        <v>9</v>
      </c>
      <c r="E45" s="8" t="s">
        <v>10</v>
      </c>
      <c r="F45" s="17" t="s">
        <v>44</v>
      </c>
      <c r="G45" s="10" t="n">
        <f aca="false">13734.5+483.2</f>
        <v>14217.7</v>
      </c>
    </row>
    <row r="46" customFormat="false" ht="92.8" hidden="false" customHeight="false" outlineLevel="0" collapsed="false">
      <c r="A46" s="15" t="n">
        <v>41</v>
      </c>
      <c r="B46" s="7" t="s">
        <v>53</v>
      </c>
      <c r="C46" s="14" t="n">
        <v>3526014354</v>
      </c>
      <c r="D46" s="7" t="s">
        <v>9</v>
      </c>
      <c r="E46" s="8" t="s">
        <v>10</v>
      </c>
      <c r="F46" s="17" t="s">
        <v>44</v>
      </c>
      <c r="G46" s="10" t="n">
        <f aca="false">11877.9+56.9</f>
        <v>11934.8</v>
      </c>
    </row>
    <row r="47" customFormat="false" ht="92.8" hidden="false" customHeight="false" outlineLevel="0" collapsed="false">
      <c r="A47" s="15" t="n">
        <v>42</v>
      </c>
      <c r="B47" s="7" t="s">
        <v>54</v>
      </c>
      <c r="C47" s="14" t="n">
        <v>3526014210</v>
      </c>
      <c r="D47" s="7" t="s">
        <v>9</v>
      </c>
      <c r="E47" s="8" t="s">
        <v>10</v>
      </c>
      <c r="F47" s="17" t="s">
        <v>44</v>
      </c>
      <c r="G47" s="10" t="n">
        <f aca="false">20564.3+366.3</f>
        <v>20930.6</v>
      </c>
    </row>
    <row r="48" customFormat="false" ht="105.85" hidden="false" customHeight="false" outlineLevel="0" collapsed="false">
      <c r="A48" s="15" t="n">
        <v>43</v>
      </c>
      <c r="B48" s="7" t="s">
        <v>55</v>
      </c>
      <c r="C48" s="14" t="n">
        <v>3526014989</v>
      </c>
      <c r="D48" s="7" t="s">
        <v>9</v>
      </c>
      <c r="E48" s="8" t="s">
        <v>10</v>
      </c>
      <c r="F48" s="17" t="s">
        <v>44</v>
      </c>
      <c r="G48" s="10" t="n">
        <f aca="false">13501+2793.6</f>
        <v>16294.6</v>
      </c>
    </row>
    <row r="49" customFormat="false" ht="92.8" hidden="false" customHeight="false" outlineLevel="0" collapsed="false">
      <c r="A49" s="15" t="n">
        <v>44</v>
      </c>
      <c r="B49" s="7" t="s">
        <v>56</v>
      </c>
      <c r="C49" s="14" t="n">
        <v>3526014587</v>
      </c>
      <c r="D49" s="7" t="s">
        <v>9</v>
      </c>
      <c r="E49" s="8" t="s">
        <v>10</v>
      </c>
      <c r="F49" s="17" t="s">
        <v>44</v>
      </c>
      <c r="G49" s="10" t="n">
        <f aca="false">13061.4+993.4</f>
        <v>14054.8</v>
      </c>
    </row>
    <row r="50" customFormat="false" ht="92.8" hidden="false" customHeight="false" outlineLevel="0" collapsed="false">
      <c r="A50" s="15" t="n">
        <v>45</v>
      </c>
      <c r="B50" s="7" t="s">
        <v>57</v>
      </c>
      <c r="C50" s="14" t="n">
        <v>3526015358</v>
      </c>
      <c r="D50" s="7" t="s">
        <v>9</v>
      </c>
      <c r="E50" s="8" t="s">
        <v>10</v>
      </c>
      <c r="F50" s="17" t="s">
        <v>44</v>
      </c>
      <c r="G50" s="10" t="n">
        <f aca="false">10443.3+119.2</f>
        <v>10562.5</v>
      </c>
    </row>
    <row r="51" customFormat="false" ht="92.8" hidden="false" customHeight="false" outlineLevel="0" collapsed="false">
      <c r="A51" s="15" t="n">
        <v>46</v>
      </c>
      <c r="B51" s="7" t="s">
        <v>58</v>
      </c>
      <c r="C51" s="14" t="n">
        <v>3526014202</v>
      </c>
      <c r="D51" s="7" t="s">
        <v>9</v>
      </c>
      <c r="E51" s="8" t="s">
        <v>10</v>
      </c>
      <c r="F51" s="17" t="s">
        <v>44</v>
      </c>
      <c r="G51" s="10" t="n">
        <f aca="false">8452.4+584.7</f>
        <v>9037.1</v>
      </c>
    </row>
    <row r="52" customFormat="false" ht="144.9" hidden="false" customHeight="false" outlineLevel="0" collapsed="false">
      <c r="A52" s="15" t="n">
        <v>47</v>
      </c>
      <c r="B52" s="7" t="s">
        <v>59</v>
      </c>
      <c r="C52" s="14" t="n">
        <v>3526014643</v>
      </c>
      <c r="D52" s="7" t="s">
        <v>9</v>
      </c>
      <c r="E52" s="8" t="s">
        <v>10</v>
      </c>
      <c r="F52" s="17" t="s">
        <v>44</v>
      </c>
      <c r="G52" s="10" t="n">
        <f aca="false">49533.4+2756.4</f>
        <v>52289.8</v>
      </c>
    </row>
    <row r="53" customFormat="false" ht="105.85" hidden="false" customHeight="false" outlineLevel="0" collapsed="false">
      <c r="A53" s="15" t="n">
        <v>48</v>
      </c>
      <c r="B53" s="7" t="s">
        <v>60</v>
      </c>
      <c r="C53" s="14" t="n">
        <v>3526015245</v>
      </c>
      <c r="D53" s="7" t="s">
        <v>9</v>
      </c>
      <c r="E53" s="8" t="s">
        <v>10</v>
      </c>
      <c r="F53" s="18" t="s">
        <v>61</v>
      </c>
      <c r="G53" s="19" t="n">
        <v>15181.7</v>
      </c>
    </row>
    <row r="54" customFormat="false" ht="157.9" hidden="false" customHeight="false" outlineLevel="0" collapsed="false">
      <c r="A54" s="19" t="n">
        <v>49</v>
      </c>
      <c r="B54" s="17" t="s">
        <v>62</v>
      </c>
      <c r="C54" s="19" t="n">
        <v>3526032120</v>
      </c>
      <c r="D54" s="17" t="s">
        <v>63</v>
      </c>
      <c r="E54" s="8" t="s">
        <v>10</v>
      </c>
      <c r="F54" s="17" t="s">
        <v>64</v>
      </c>
      <c r="G54" s="19" t="n">
        <v>20460.4</v>
      </c>
    </row>
    <row r="55" customFormat="false" ht="66.8" hidden="false" customHeight="false" outlineLevel="0" collapsed="false">
      <c r="A55" s="4" t="n">
        <v>50</v>
      </c>
      <c r="B55" s="7" t="s">
        <v>65</v>
      </c>
      <c r="C55" s="14" t="n">
        <v>3526019641</v>
      </c>
      <c r="D55" s="8" t="s">
        <v>10</v>
      </c>
      <c r="E55" s="8" t="s">
        <v>10</v>
      </c>
      <c r="F55" s="8" t="s">
        <v>66</v>
      </c>
      <c r="G55" s="9" t="n">
        <v>60028.1</v>
      </c>
    </row>
    <row r="56" customFormat="false" ht="144.9" hidden="false" customHeight="false" outlineLevel="0" collapsed="false">
      <c r="A56" s="4" t="n">
        <v>51</v>
      </c>
      <c r="B56" s="7" t="s">
        <v>67</v>
      </c>
      <c r="C56" s="7" t="n">
        <v>3526023253</v>
      </c>
      <c r="D56" s="7" t="s">
        <v>68</v>
      </c>
      <c r="E56" s="8" t="s">
        <v>10</v>
      </c>
      <c r="F56" s="8" t="s">
        <v>69</v>
      </c>
      <c r="G56" s="9" t="n">
        <v>270353.8</v>
      </c>
    </row>
    <row r="57" customFormat="false" ht="79.8" hidden="false" customHeight="false" outlineLevel="0" collapsed="false">
      <c r="A57" s="4" t="n">
        <v>52</v>
      </c>
      <c r="B57" s="7" t="s">
        <v>70</v>
      </c>
      <c r="C57" s="7" t="n">
        <v>3526007614</v>
      </c>
      <c r="D57" s="7" t="s">
        <v>68</v>
      </c>
      <c r="E57" s="8" t="s">
        <v>10</v>
      </c>
      <c r="F57" s="8" t="s">
        <v>71</v>
      </c>
      <c r="G57" s="9" t="n">
        <v>0</v>
      </c>
    </row>
    <row r="58" customFormat="false" ht="79.8" hidden="false" customHeight="false" outlineLevel="0" collapsed="false">
      <c r="A58" s="4" t="n">
        <v>53</v>
      </c>
      <c r="B58" s="7" t="s">
        <v>72</v>
      </c>
      <c r="C58" s="14" t="n">
        <v>3526008544</v>
      </c>
      <c r="D58" s="8" t="s">
        <v>10</v>
      </c>
      <c r="E58" s="8" t="s">
        <v>10</v>
      </c>
      <c r="F58" s="8" t="s">
        <v>73</v>
      </c>
      <c r="G58" s="9" t="n">
        <v>35167.7</v>
      </c>
    </row>
    <row r="59" customFormat="false" ht="118.85" hidden="false" customHeight="false" outlineLevel="0" collapsed="false">
      <c r="A59" s="4" t="n">
        <v>54</v>
      </c>
      <c r="B59" s="7" t="s">
        <v>74</v>
      </c>
      <c r="C59" s="14" t="n">
        <v>3526008551</v>
      </c>
      <c r="D59" s="8" t="s">
        <v>10</v>
      </c>
      <c r="E59" s="8" t="s">
        <v>10</v>
      </c>
      <c r="F59" s="8" t="s">
        <v>73</v>
      </c>
      <c r="G59" s="10" t="n">
        <v>12866.1</v>
      </c>
    </row>
    <row r="60" customFormat="false" ht="105.85" hidden="false" customHeight="false" outlineLevel="0" collapsed="false">
      <c r="A60" s="4" t="n">
        <v>55</v>
      </c>
      <c r="B60" s="7" t="s">
        <v>75</v>
      </c>
      <c r="C60" s="14" t="n">
        <v>3526011402</v>
      </c>
      <c r="D60" s="8" t="s">
        <v>10</v>
      </c>
      <c r="E60" s="8" t="s">
        <v>10</v>
      </c>
      <c r="F60" s="8" t="s">
        <v>73</v>
      </c>
      <c r="G60" s="10" t="n">
        <v>12365.2</v>
      </c>
    </row>
    <row r="61" customFormat="false" ht="79.8" hidden="false" customHeight="false" outlineLevel="0" collapsed="false">
      <c r="A61" s="4" t="n">
        <v>56</v>
      </c>
      <c r="B61" s="7" t="s">
        <v>76</v>
      </c>
      <c r="C61" s="14" t="n">
        <v>3526015975</v>
      </c>
      <c r="D61" s="8" t="s">
        <v>10</v>
      </c>
      <c r="E61" s="8" t="s">
        <v>10</v>
      </c>
      <c r="F61" s="8" t="s">
        <v>77</v>
      </c>
      <c r="G61" s="10" t="n">
        <v>67750.9</v>
      </c>
    </row>
    <row r="62" customFormat="false" ht="118.85" hidden="false" customHeight="false" outlineLevel="0" collapsed="false">
      <c r="A62" s="4" t="n">
        <v>57</v>
      </c>
      <c r="B62" s="7" t="s">
        <v>78</v>
      </c>
      <c r="C62" s="14" t="n">
        <v>3526015083</v>
      </c>
      <c r="D62" s="8" t="s">
        <v>10</v>
      </c>
      <c r="E62" s="8" t="s">
        <v>10</v>
      </c>
      <c r="F62" s="8" t="s">
        <v>79</v>
      </c>
      <c r="G62" s="10" t="n">
        <v>51653.8</v>
      </c>
    </row>
    <row r="63" customFormat="false" ht="417.35" hidden="false" customHeight="false" outlineLevel="0" collapsed="false">
      <c r="A63" s="4" t="n">
        <v>58</v>
      </c>
      <c r="B63" s="7" t="s">
        <v>80</v>
      </c>
      <c r="C63" s="14" t="n">
        <v>3526020414</v>
      </c>
      <c r="D63" s="8" t="s">
        <v>10</v>
      </c>
      <c r="E63" s="8" t="s">
        <v>10</v>
      </c>
      <c r="F63" s="8" t="s">
        <v>81</v>
      </c>
      <c r="G63" s="10" t="n">
        <v>56288.3</v>
      </c>
    </row>
    <row r="64" customFormat="false" ht="66.8" hidden="false" customHeight="false" outlineLevel="0" collapsed="false">
      <c r="A64" s="4" t="n">
        <v>59</v>
      </c>
      <c r="B64" s="7" t="s">
        <v>82</v>
      </c>
      <c r="C64" s="14" t="n">
        <v>3526020703</v>
      </c>
      <c r="D64" s="8" t="s">
        <v>10</v>
      </c>
      <c r="E64" s="8" t="s">
        <v>10</v>
      </c>
      <c r="F64" s="8" t="s">
        <v>83</v>
      </c>
      <c r="G64" s="20" t="n">
        <v>13767</v>
      </c>
    </row>
    <row r="65" customFormat="false" ht="118.85" hidden="false" customHeight="false" outlineLevel="0" collapsed="false">
      <c r="A65" s="4" t="n">
        <v>60</v>
      </c>
      <c r="B65" s="7" t="s">
        <v>84</v>
      </c>
      <c r="C65" s="14" t="n">
        <v>3526010991</v>
      </c>
      <c r="D65" s="8" t="s">
        <v>10</v>
      </c>
      <c r="E65" s="8" t="s">
        <v>10</v>
      </c>
      <c r="F65" s="8" t="s">
        <v>85</v>
      </c>
      <c r="G65" s="9" t="n">
        <v>74372.7</v>
      </c>
    </row>
    <row r="66" customFormat="false" ht="105.85" hidden="false" customHeight="false" outlineLevel="0" collapsed="false">
      <c r="A66" s="4" t="n">
        <v>61</v>
      </c>
      <c r="B66" s="21" t="s">
        <v>86</v>
      </c>
      <c r="C66" s="19" t="n">
        <v>3526000898</v>
      </c>
      <c r="D66" s="7" t="s">
        <v>10</v>
      </c>
      <c r="E66" s="8" t="s">
        <v>10</v>
      </c>
      <c r="F66" s="22" t="s">
        <v>87</v>
      </c>
      <c r="G66" s="19" t="n">
        <v>0</v>
      </c>
    </row>
  </sheetData>
  <mergeCells count="1">
    <mergeCell ref="A3:F3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LibreOffice/7.4.3.2$Linux_X86_64 LibreOffice_project/40$Build-2</Application>
  <AppVersion>15.0000</AppVersion>
  <Company>Contract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2018-09-04T04:25:43Z</dcterms:created>
  <dc:creator>Полянских Маргарита Александровна</dc:creator>
  <dc:description/>
  <dc:language>ru-RU</dc:language>
  <cp:lastModifiedBy/>
  <cp:lastPrinted>2021-11-25T06:28:29Z</cp:lastPrinted>
  <dcterms:modified xsi:type="dcterms:W3CDTF">2023-01-24T16:03:15Z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