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235"/>
  </bookViews>
  <sheets>
    <sheet name="приложение" sheetId="4" r:id="rId1"/>
  </sheets>
  <definedNames>
    <definedName name="_xlnm.Print_Titles" localSheetId="0">приложение!$3:$5</definedName>
  </definedNames>
  <calcPr calcId="152511"/>
</workbook>
</file>

<file path=xl/calcChain.xml><?xml version="1.0" encoding="utf-8"?>
<calcChain xmlns="http://schemas.openxmlformats.org/spreadsheetml/2006/main">
  <c r="G10" i="4" l="1"/>
  <c r="J23" i="4"/>
  <c r="J21" i="4"/>
  <c r="J17" i="4"/>
  <c r="J29" i="4" s="1"/>
  <c r="J13" i="4"/>
  <c r="J10" i="4"/>
  <c r="J7" i="4"/>
  <c r="I17" i="4" l="1"/>
  <c r="H17" i="4"/>
  <c r="G17" i="4"/>
  <c r="I13" i="4" l="1"/>
  <c r="H13" i="4"/>
  <c r="I10" i="4"/>
  <c r="H10" i="4"/>
  <c r="I23" i="4" l="1"/>
  <c r="H23" i="4"/>
  <c r="G23" i="4"/>
  <c r="G7" i="4" l="1"/>
  <c r="G13" i="4"/>
  <c r="G21" i="4"/>
  <c r="I21" i="4"/>
  <c r="H21" i="4"/>
  <c r="I7" i="4"/>
  <c r="H7" i="4"/>
  <c r="G29" i="4" l="1"/>
  <c r="H29" i="4"/>
  <c r="I29" i="4"/>
</calcChain>
</file>

<file path=xl/sharedStrings.xml><?xml version="1.0" encoding="utf-8"?>
<sst xmlns="http://schemas.openxmlformats.org/spreadsheetml/2006/main" count="143" uniqueCount="87">
  <si>
    <t>4.</t>
  </si>
  <si>
    <t>Оптимизация бюджетной сети</t>
  </si>
  <si>
    <t>Экономия от проведения конкурентных процедур</t>
  </si>
  <si>
    <t>Ответственный исполнитель</t>
  </si>
  <si>
    <t>Бюджетный эффект</t>
  </si>
  <si>
    <t xml:space="preserve">Бюджетный эффект </t>
  </si>
  <si>
    <t>3.</t>
  </si>
  <si>
    <t>5.</t>
  </si>
  <si>
    <t>Да/нет</t>
  </si>
  <si>
    <t>Наименование мероприятия</t>
  </si>
  <si>
    <t xml:space="preserve">Срок реализации </t>
  </si>
  <si>
    <t>Значение целевого показателя/бюджетный эффект</t>
  </si>
  <si>
    <t>6.</t>
  </si>
  <si>
    <t>7.</t>
  </si>
  <si>
    <t>Аналитическая записка по итогам мониторинга</t>
  </si>
  <si>
    <t xml:space="preserve">Оптимизация расходов на содержание бюджетной сети </t>
  </si>
  <si>
    <t>2.</t>
  </si>
  <si>
    <t>Целевой показатель</t>
  </si>
  <si>
    <t>Аналитическая записка по итогам анализа, используемая для разработки плана мероприятий (принятия решения)</t>
  </si>
  <si>
    <t>Управление образования, управление культуры, спорта и молодёжной политики</t>
  </si>
  <si>
    <t>Оптимизация расходов на содержание подведомственных муниципальных  учреждений</t>
  </si>
  <si>
    <t>Перечень имущества, не используемого для выполнения муниципальными учреждениями муниципального задания, согласованный с комитетом по управлению имуществом  и направление его в финансовое управление администрации  для использования при принятии управленческих решений</t>
  </si>
  <si>
    <t xml:space="preserve">Аналитическая записка по итогам анализа за год, подготовленная ответственным исполнителем и представленная в финансовое управление администрации </t>
  </si>
  <si>
    <t xml:space="preserve">Бюджетный эффект
</t>
  </si>
  <si>
    <t>Совершенствование системы закупок для муниципальных  нужд</t>
  </si>
  <si>
    <t>Ед.из-мере-ния</t>
  </si>
  <si>
    <t>№ п/п</t>
  </si>
  <si>
    <t>5</t>
  </si>
  <si>
    <t>Тыс. руб.</t>
  </si>
  <si>
    <t xml:space="preserve">Да </t>
  </si>
  <si>
    <t>Анализ нагрузки на бюджетную сеть (контингент, количество муниципальных учреждений, количество персонала,  объёмы предоставляемых муниципальных услуг)</t>
  </si>
  <si>
    <t>Оптимизация бюджетной сети, в том числе численности работников в соответствии с утверждёнными программами оптимизации</t>
  </si>
  <si>
    <t xml:space="preserve">Мониторинг исполнения планов мероприятий ("дорожных карт") </t>
  </si>
  <si>
    <t>3.1.</t>
  </si>
  <si>
    <t>6.1.</t>
  </si>
  <si>
    <t>Оптимизация расходов при передаче услуг на аутсорсинг согласно плану мероприятий</t>
  </si>
  <si>
    <t>Комитет по управлению имуществом</t>
  </si>
  <si>
    <t>Оптимизация расходов на содержание имущества</t>
  </si>
  <si>
    <t>Оптимизация расходов в результате проведения мероприятий по эффективному использованию имущества</t>
  </si>
  <si>
    <t>4.2.</t>
  </si>
  <si>
    <t>7.1.</t>
  </si>
  <si>
    <t>Развитие внебюджетной деятельности муниципальных учреждений</t>
  </si>
  <si>
    <t>Обеспечение увеличения доходов от оказания платных услуг подведомственными учреждениями</t>
  </si>
  <si>
    <t>Итого бюджетный эффект от мероприятий по оптимизации бюджетных расходов</t>
  </si>
  <si>
    <t>2023 год</t>
  </si>
  <si>
    <t>2024 год</t>
  </si>
  <si>
    <t>1.</t>
  </si>
  <si>
    <t>%</t>
  </si>
  <si>
    <t>3.2.</t>
  </si>
  <si>
    <t>5.2.</t>
  </si>
  <si>
    <t>5.3.</t>
  </si>
  <si>
    <t>8.</t>
  </si>
  <si>
    <t>Привлечение грантов на развитие муниципальных учреждений, на укрепление материально-технической базы</t>
  </si>
  <si>
    <t>Проведение организационной работы с подведомственными учреждениями в целях привлечения грантов</t>
  </si>
  <si>
    <t>Экономия по оплате услуг в области кадастровой деятельности по изготовлению технических планов</t>
  </si>
  <si>
    <t>2025 год</t>
  </si>
  <si>
    <t>&lt;100 %</t>
  </si>
  <si>
    <t>Финансовое управление администации Великоустюгского муниципального округа</t>
  </si>
  <si>
    <t>Управление образования, управление культуры, спорта и молодёжной политики,управление строительства и жилищно-коммунального хозяйства, управление делами администрации Великоустюгского муниципального округа</t>
  </si>
  <si>
    <t>2.1.</t>
  </si>
  <si>
    <t>2.2.</t>
  </si>
  <si>
    <t>4.1</t>
  </si>
  <si>
    <t>Выявление имущества, не используемого муниципальными учреждениями округа при выполнении муниципального задания (на основании проведенной инвентаризации)</t>
  </si>
  <si>
    <t>4.3.</t>
  </si>
  <si>
    <t xml:space="preserve"> Комитет по управлению имуществом,управление образования, управление культуры, спорта и молодёжной политики,управление строительства и жилищно-коммунального хозяйства, управление делами администрации Великоустюгского муниципального округа</t>
  </si>
  <si>
    <t xml:space="preserve">Проведение анализа показателей выполнения муниципальными  учреждениями  округа муниципального задания в отчетном финансовом году
</t>
  </si>
  <si>
    <t>Управление образования, управление культуры, спорта и молодёжной политики, финансовое управление администрации</t>
  </si>
  <si>
    <t>5.1.</t>
  </si>
  <si>
    <t>Проведение мероприятий по сокращению расходов на текущее содержание учреждений округа</t>
  </si>
  <si>
    <t xml:space="preserve"> Великоустюгская Дума, Контрольно-счётная палата, комитет по управлению имуществом, управление образования, управление культуры, спорта и молодёжной политики,управление строительства и жилищно-коммунального хозяйства, управление делами администрации Великоустюгского муниципального округа, финансовое управление </t>
  </si>
  <si>
    <t>7.2.</t>
  </si>
  <si>
    <t xml:space="preserve"> Подведомственные учреждения управления образования, управления  культуры, спорта и молодёжной политики</t>
  </si>
  <si>
    <t>Проведение мониторинга и урегулирования дебиторской и кредиторской задолженности</t>
  </si>
  <si>
    <t>Недопущения возникновения просроченной задолженности бюджета округа</t>
  </si>
  <si>
    <t>8.1.</t>
  </si>
  <si>
    <t>Наличие информации, направленной в адрес Главы Великоустюгского муниципального округа</t>
  </si>
  <si>
    <t>Информирование Главы   Великоустюгского муниципального округа  о состоянии дебиторской и кредиторской задолженности  бюджета округа</t>
  </si>
  <si>
    <t>Соблюдение норматива расходов на оплату труда в органах местного самоуправления округа</t>
  </si>
  <si>
    <t>Осуществления контроля за соблюдением норматива на оплату труда в органах местного самоуправления округа</t>
  </si>
  <si>
    <t>Анализ исполнения показателей планов мероприятий ("дорожных карт") ответственными исполнителями и представление их в финансовое управление администрации Великоустюгского муниципального округа  для использования при принятии управленческих решений</t>
  </si>
  <si>
    <t>8.2</t>
  </si>
  <si>
    <t>2023-2026 годы</t>
  </si>
  <si>
    <t>Направление каждым подведомственным муниципальным учреждением, получающим субсидии на иные цели на укрепление материально-технической базы и осуществляющим приносящую доход деятельность,  средства от приносящей доход деятельности на материально-техническое оснащение указанного учреждения в соответствии с соглашениями, не менее 4 % средств от приносящей доход деятельности на материально-технсческое оснащение</t>
  </si>
  <si>
    <t>Обеспечение направления не менее 4%  средств от приносящей доход деятельности на материально-техническое оснащение</t>
  </si>
  <si>
    <t>Раздел 2. Мероприятия по оптимизации бюджетных  расходов на 2023-2026 годы</t>
  </si>
  <si>
    <t>До 01.06.2023;                   01.06.2024; 01.06.2025; 01.06. 2026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</si>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</sst>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Calibri"/>
      <family val="2"/>
    </font>
    <font>
      <sz val="20"/>
      <name val="Times New Roman"/>
      <family val="1"/>
      <charset val="204"/>
    </font>
    <font>
      <b/>
      <sz val="20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Calibri"/>
      <family val="2"/>
      <scheme val="minor"/>
    </font>
    <font>
      <b/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3" fillId="0" borderId="0"/>
    <xf numFmtId="0" fontId="3" fillId="0" borderId="0"/>
  </cellStyleXfs>
  <cellXfs count="55">
    <xf numFmtId="0" fontId="0" fillId="0" borderId="0" xfId="0"/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Fill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left" vertical="top" wrapText="1"/>
    </xf>
    <xf numFmtId="14" fontId="1" fillId="0" borderId="1" xfId="0" applyNumberFormat="1" applyFont="1" applyFill="1" applyBorder="1" applyAlignment="1">
      <alignment horizontal="center" vertical="center" textRotation="90" wrapText="1"/>
    </xf>
    <xf numFmtId="14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/>
    </xf>
    <xf numFmtId="0" fontId="0" fillId="0" borderId="1" xfId="0" applyBorder="1" applyAlignment="1">
      <alignment wrapText="1"/>
    </xf>
    <xf numFmtId="14" fontId="1" fillId="0" borderId="1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164" fontId="9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4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"/>
  <sheetViews>
    <sheetView tabSelected="1" zoomScale="70" zoomScaleNormal="70" zoomScaleSheetLayoutView="80" workbookViewId="0">
      <selection activeCell="J5" sqref="J5"/>
    </sheetView>
  </sheetViews>
  <sheetFormatPr defaultColWidth="9.140625" defaultRowHeight="18.75" x14ac:dyDescent="0.25"/>
  <cols>
    <col min="1" max="1" width="15.140625" style="7" customWidth="1"/>
    <col min="2" max="2" width="48.7109375" style="5" customWidth="1"/>
    <col min="3" max="3" width="48.85546875" style="7" customWidth="1"/>
    <col min="4" max="4" width="42.7109375" style="5" customWidth="1"/>
    <col min="5" max="5" width="13.140625" style="7" customWidth="1"/>
    <col min="6" max="6" width="10" style="2" customWidth="1"/>
    <col min="7" max="7" width="14" style="2" customWidth="1"/>
    <col min="8" max="8" width="14.5703125" style="2" customWidth="1"/>
    <col min="9" max="9" width="14.42578125" style="2" customWidth="1"/>
    <col min="10" max="10" width="12.5703125" style="2" customWidth="1"/>
    <col min="11" max="16384" width="9.140625" style="2"/>
  </cols>
  <sheetData>
    <row r="1" spans="1:16" ht="17.25" customHeight="1" x14ac:dyDescent="0.25">
      <c r="H1" s="14"/>
      <c r="I1" s="14"/>
    </row>
    <row r="2" spans="1:16" s="12" customFormat="1" ht="45.75" customHeight="1" x14ac:dyDescent="0.25">
      <c r="A2" s="11"/>
      <c r="B2" s="52" t="s">
        <v>84</v>
      </c>
      <c r="C2" s="52"/>
      <c r="D2" s="52"/>
      <c r="E2" s="52"/>
      <c r="F2" s="52"/>
      <c r="G2" s="53"/>
      <c r="H2" s="53"/>
      <c r="I2" s="22"/>
      <c r="K2" s="13"/>
      <c r="L2" s="13"/>
      <c r="M2" s="13"/>
      <c r="N2" s="13"/>
      <c r="O2" s="13"/>
      <c r="P2" s="13"/>
    </row>
    <row r="3" spans="1:16" s="4" customFormat="1" ht="58.9" customHeight="1" x14ac:dyDescent="0.25">
      <c r="A3" s="49" t="s">
        <v>26</v>
      </c>
      <c r="B3" s="49" t="s">
        <v>9</v>
      </c>
      <c r="C3" s="54" t="s">
        <v>17</v>
      </c>
      <c r="D3" s="49" t="s">
        <v>3</v>
      </c>
      <c r="E3" s="49" t="s">
        <v>10</v>
      </c>
      <c r="F3" s="49" t="s">
        <v>25</v>
      </c>
      <c r="G3" s="49" t="s">
        <v>11</v>
      </c>
      <c r="H3" s="49"/>
      <c r="I3" s="49"/>
      <c r="J3" s="50"/>
    </row>
    <row r="4" spans="1:16" ht="28.15" customHeight="1" x14ac:dyDescent="0.25">
      <c r="A4" s="49"/>
      <c r="B4" s="49"/>
      <c r="C4" s="54"/>
      <c r="D4" s="49"/>
      <c r="E4" s="49"/>
      <c r="F4" s="49"/>
      <c r="G4" s="33" t="s">
        <v>44</v>
      </c>
      <c r="H4" s="33" t="s">
        <v>45</v>
      </c>
      <c r="I4" s="33" t="s">
        <v>55</v>
      </c>
      <c r="J4" s="33" t="s">
        <v>86</v>
      </c>
      <c r="K4" s="4"/>
      <c r="L4" s="4"/>
      <c r="M4" s="4"/>
      <c r="N4" s="4"/>
      <c r="O4" s="4"/>
      <c r="P4" s="4"/>
    </row>
    <row r="5" spans="1:16" ht="28.15" customHeight="1" x14ac:dyDescent="0.25">
      <c r="A5" s="3">
        <v>1</v>
      </c>
      <c r="B5" s="3">
        <v>2</v>
      </c>
      <c r="C5" s="9" t="s">
        <v>27</v>
      </c>
      <c r="D5" s="3">
        <v>3</v>
      </c>
      <c r="E5" s="3">
        <v>4</v>
      </c>
      <c r="F5" s="3">
        <v>6</v>
      </c>
      <c r="G5" s="33">
        <v>7</v>
      </c>
      <c r="H5" s="33">
        <v>8</v>
      </c>
      <c r="I5" s="33">
        <v>9</v>
      </c>
      <c r="J5" s="33">
        <v>10</v>
      </c>
      <c r="K5" s="4"/>
      <c r="L5" s="4"/>
      <c r="M5" s="4"/>
      <c r="N5" s="4"/>
      <c r="O5" s="4"/>
      <c r="P5" s="4"/>
    </row>
    <row r="6" spans="1:16" ht="86.25" customHeight="1" x14ac:dyDescent="0.25">
      <c r="A6" s="3" t="s">
        <v>46</v>
      </c>
      <c r="B6" s="15" t="s">
        <v>77</v>
      </c>
      <c r="C6" s="29" t="s">
        <v>78</v>
      </c>
      <c r="D6" s="3" t="s">
        <v>57</v>
      </c>
      <c r="E6" s="3" t="s">
        <v>81</v>
      </c>
      <c r="F6" s="3" t="s">
        <v>47</v>
      </c>
      <c r="G6" s="33" t="s">
        <v>56</v>
      </c>
      <c r="H6" s="33" t="s">
        <v>56</v>
      </c>
      <c r="I6" s="33" t="s">
        <v>56</v>
      </c>
      <c r="J6" s="33" t="s">
        <v>56</v>
      </c>
      <c r="K6" s="4"/>
      <c r="L6" s="4"/>
      <c r="M6" s="4"/>
      <c r="N6" s="4"/>
      <c r="O6" s="4"/>
      <c r="P6" s="4"/>
    </row>
    <row r="7" spans="1:16" ht="39" customHeight="1" x14ac:dyDescent="0.25">
      <c r="A7" s="25" t="s">
        <v>16</v>
      </c>
      <c r="B7" s="44" t="s">
        <v>1</v>
      </c>
      <c r="C7" s="44"/>
      <c r="D7" s="51"/>
      <c r="E7" s="51"/>
      <c r="F7" s="51"/>
      <c r="G7" s="32">
        <f>G9</f>
        <v>2151.3000000000002</v>
      </c>
      <c r="H7" s="32">
        <f t="shared" ref="H7:I7" si="0">H9</f>
        <v>1200</v>
      </c>
      <c r="I7" s="32">
        <f t="shared" si="0"/>
        <v>1200</v>
      </c>
      <c r="J7" s="32">
        <f t="shared" ref="J7" si="1">J9</f>
        <v>1200</v>
      </c>
      <c r="K7" s="4"/>
      <c r="L7" s="4"/>
      <c r="M7" s="4"/>
      <c r="N7" s="4"/>
      <c r="O7" s="4"/>
      <c r="P7" s="4"/>
    </row>
    <row r="8" spans="1:16" s="10" customFormat="1" ht="175.5" customHeight="1" x14ac:dyDescent="0.3">
      <c r="A8" s="1" t="s">
        <v>59</v>
      </c>
      <c r="B8" s="6" t="s">
        <v>30</v>
      </c>
      <c r="C8" s="15" t="s">
        <v>18</v>
      </c>
      <c r="D8" s="48" t="s">
        <v>58</v>
      </c>
      <c r="E8" s="16" t="s">
        <v>85</v>
      </c>
      <c r="F8" s="9" t="s">
        <v>8</v>
      </c>
      <c r="G8" s="32" t="s">
        <v>29</v>
      </c>
      <c r="H8" s="32" t="s">
        <v>29</v>
      </c>
      <c r="I8" s="32" t="s">
        <v>29</v>
      </c>
      <c r="J8" s="32" t="s">
        <v>29</v>
      </c>
      <c r="K8" s="4"/>
      <c r="L8" s="4"/>
      <c r="M8" s="4"/>
      <c r="N8" s="4"/>
      <c r="O8" s="4"/>
      <c r="P8" s="4"/>
    </row>
    <row r="9" spans="1:16" s="10" customFormat="1" ht="91.5" customHeight="1" x14ac:dyDescent="0.3">
      <c r="A9" s="1" t="s">
        <v>60</v>
      </c>
      <c r="B9" s="6" t="s">
        <v>31</v>
      </c>
      <c r="C9" s="15" t="s">
        <v>4</v>
      </c>
      <c r="D9" s="39"/>
      <c r="E9" s="18" t="s">
        <v>81</v>
      </c>
      <c r="F9" s="3" t="s">
        <v>28</v>
      </c>
      <c r="G9" s="32">
        <v>2151.3000000000002</v>
      </c>
      <c r="H9" s="32">
        <v>1200</v>
      </c>
      <c r="I9" s="32">
        <v>1200</v>
      </c>
      <c r="J9" s="32">
        <v>1200</v>
      </c>
      <c r="K9" s="4"/>
      <c r="L9" s="4"/>
      <c r="M9" s="4"/>
      <c r="N9" s="4"/>
      <c r="O9" s="4"/>
      <c r="P9" s="4"/>
    </row>
    <row r="10" spans="1:16" s="10" customFormat="1" ht="37.5" x14ac:dyDescent="0.3">
      <c r="A10" s="1" t="s">
        <v>6</v>
      </c>
      <c r="B10" s="26" t="s">
        <v>15</v>
      </c>
      <c r="C10" s="27"/>
      <c r="D10" s="27"/>
      <c r="E10" s="27"/>
      <c r="F10" s="3" t="s">
        <v>28</v>
      </c>
      <c r="G10" s="20">
        <f>SUM(G12)</f>
        <v>0</v>
      </c>
      <c r="H10" s="20">
        <f t="shared" ref="H10:I10" si="2">SUM(H12)</f>
        <v>600</v>
      </c>
      <c r="I10" s="20">
        <f t="shared" si="2"/>
        <v>600</v>
      </c>
      <c r="J10" s="20">
        <f t="shared" ref="J10" si="3">SUM(J12)</f>
        <v>600</v>
      </c>
      <c r="K10" s="4"/>
      <c r="L10" s="4"/>
      <c r="M10" s="4"/>
      <c r="N10" s="4"/>
      <c r="O10" s="4"/>
      <c r="P10" s="4"/>
    </row>
    <row r="11" spans="1:16" s="10" customFormat="1" ht="180" customHeight="1" x14ac:dyDescent="0.3">
      <c r="A11" s="1" t="s">
        <v>33</v>
      </c>
      <c r="B11" s="6" t="s">
        <v>32</v>
      </c>
      <c r="C11" s="15" t="s">
        <v>79</v>
      </c>
      <c r="D11" s="48" t="s">
        <v>58</v>
      </c>
      <c r="E11" s="18" t="s">
        <v>81</v>
      </c>
      <c r="F11" s="3" t="s">
        <v>8</v>
      </c>
      <c r="G11" s="32" t="s">
        <v>29</v>
      </c>
      <c r="H11" s="32" t="s">
        <v>29</v>
      </c>
      <c r="I11" s="32" t="s">
        <v>29</v>
      </c>
      <c r="J11" s="32" t="s">
        <v>29</v>
      </c>
      <c r="K11" s="4"/>
      <c r="L11" s="4"/>
      <c r="M11" s="4"/>
      <c r="N11" s="4"/>
      <c r="O11" s="4"/>
      <c r="P11" s="4"/>
    </row>
    <row r="12" spans="1:16" s="10" customFormat="1" ht="59.45" customHeight="1" x14ac:dyDescent="0.3">
      <c r="A12" s="1" t="s">
        <v>48</v>
      </c>
      <c r="B12" s="6" t="s">
        <v>35</v>
      </c>
      <c r="C12" s="15" t="s">
        <v>4</v>
      </c>
      <c r="D12" s="39"/>
      <c r="E12" s="18" t="s">
        <v>81</v>
      </c>
      <c r="F12" s="3" t="s">
        <v>28</v>
      </c>
      <c r="G12" s="32">
        <v>0</v>
      </c>
      <c r="H12" s="32">
        <v>600</v>
      </c>
      <c r="I12" s="32">
        <v>600</v>
      </c>
      <c r="J12" s="32">
        <v>600</v>
      </c>
      <c r="K12" s="4"/>
      <c r="L12" s="4"/>
      <c r="M12" s="4"/>
      <c r="N12" s="4"/>
      <c r="O12" s="4"/>
      <c r="P12" s="4"/>
    </row>
    <row r="13" spans="1:16" s="10" customFormat="1" ht="65.099999999999994" customHeight="1" x14ac:dyDescent="0.3">
      <c r="A13" s="1" t="s">
        <v>0</v>
      </c>
      <c r="B13" s="40" t="s">
        <v>37</v>
      </c>
      <c r="C13" s="40"/>
      <c r="D13" s="41"/>
      <c r="E13" s="41"/>
      <c r="F13" s="3" t="s">
        <v>28</v>
      </c>
      <c r="G13" s="32">
        <f>+G16+G15</f>
        <v>905.1</v>
      </c>
      <c r="H13" s="32">
        <f t="shared" ref="H13:I13" si="4">+H16+H15</f>
        <v>700</v>
      </c>
      <c r="I13" s="32">
        <f t="shared" si="4"/>
        <v>700</v>
      </c>
      <c r="J13" s="32">
        <f t="shared" ref="J13" si="5">+J16+J15</f>
        <v>700</v>
      </c>
      <c r="K13" s="4"/>
      <c r="L13" s="4"/>
      <c r="M13" s="4"/>
      <c r="N13" s="4"/>
      <c r="O13" s="4"/>
      <c r="P13" s="4"/>
    </row>
    <row r="14" spans="1:16" s="10" customFormat="1" ht="187.5" x14ac:dyDescent="0.3">
      <c r="A14" s="1" t="s">
        <v>61</v>
      </c>
      <c r="B14" s="6" t="s">
        <v>62</v>
      </c>
      <c r="C14" s="15" t="s">
        <v>21</v>
      </c>
      <c r="D14" s="3" t="s">
        <v>58</v>
      </c>
      <c r="E14" s="18" t="s">
        <v>81</v>
      </c>
      <c r="F14" s="9" t="s">
        <v>8</v>
      </c>
      <c r="G14" s="37" t="s">
        <v>29</v>
      </c>
      <c r="H14" s="38"/>
      <c r="I14" s="38"/>
      <c r="J14" s="39"/>
      <c r="K14" s="4"/>
      <c r="L14" s="4"/>
      <c r="M14" s="4"/>
      <c r="N14" s="4"/>
      <c r="O14" s="4"/>
      <c r="P14" s="4"/>
    </row>
    <row r="15" spans="1:16" s="10" customFormat="1" ht="81.75" customHeight="1" x14ac:dyDescent="0.3">
      <c r="A15" s="1" t="s">
        <v>39</v>
      </c>
      <c r="B15" s="6" t="s">
        <v>54</v>
      </c>
      <c r="C15" s="15" t="s">
        <v>4</v>
      </c>
      <c r="D15" s="3" t="s">
        <v>36</v>
      </c>
      <c r="E15" s="18" t="s">
        <v>81</v>
      </c>
      <c r="F15" s="3" t="s">
        <v>28</v>
      </c>
      <c r="G15" s="32">
        <v>687.1</v>
      </c>
      <c r="H15" s="32">
        <v>400</v>
      </c>
      <c r="I15" s="32">
        <v>400</v>
      </c>
      <c r="J15" s="32">
        <v>400</v>
      </c>
      <c r="K15" s="4"/>
      <c r="L15" s="4"/>
      <c r="M15" s="4"/>
      <c r="N15" s="4"/>
      <c r="O15" s="4"/>
      <c r="P15" s="4"/>
    </row>
    <row r="16" spans="1:16" s="10" customFormat="1" ht="206.25" x14ac:dyDescent="0.3">
      <c r="A16" s="1" t="s">
        <v>63</v>
      </c>
      <c r="B16" s="6" t="s">
        <v>38</v>
      </c>
      <c r="C16" s="15" t="s">
        <v>4</v>
      </c>
      <c r="D16" s="3" t="s">
        <v>64</v>
      </c>
      <c r="E16" s="18" t="s">
        <v>81</v>
      </c>
      <c r="F16" s="3" t="s">
        <v>28</v>
      </c>
      <c r="G16" s="32">
        <v>218</v>
      </c>
      <c r="H16" s="32">
        <v>300</v>
      </c>
      <c r="I16" s="32">
        <v>300</v>
      </c>
      <c r="J16" s="32">
        <v>300</v>
      </c>
      <c r="K16" s="4"/>
      <c r="L16" s="4"/>
      <c r="M16" s="4"/>
      <c r="N16" s="4"/>
      <c r="O16" s="4"/>
      <c r="P16" s="4"/>
    </row>
    <row r="17" spans="1:16" s="10" customFormat="1" ht="65.099999999999994" customHeight="1" x14ac:dyDescent="0.3">
      <c r="A17" s="1" t="s">
        <v>7</v>
      </c>
      <c r="B17" s="40" t="s">
        <v>20</v>
      </c>
      <c r="C17" s="40"/>
      <c r="D17" s="41"/>
      <c r="E17" s="41"/>
      <c r="F17" s="3" t="s">
        <v>28</v>
      </c>
      <c r="G17" s="32">
        <f>+G20+G18</f>
        <v>3647</v>
      </c>
      <c r="H17" s="32">
        <f t="shared" ref="H17:I17" si="6">+H20+H18</f>
        <v>6321.7</v>
      </c>
      <c r="I17" s="32">
        <f t="shared" si="6"/>
        <v>6017.7</v>
      </c>
      <c r="J17" s="32">
        <f t="shared" ref="J17" si="7">+J20+J18</f>
        <v>6017.7</v>
      </c>
      <c r="K17" s="4"/>
      <c r="L17" s="4"/>
      <c r="M17" s="4"/>
      <c r="N17" s="4"/>
      <c r="O17" s="4"/>
      <c r="P17" s="4"/>
    </row>
    <row r="18" spans="1:16" s="10" customFormat="1" ht="243.75" x14ac:dyDescent="0.3">
      <c r="A18" s="1" t="s">
        <v>67</v>
      </c>
      <c r="B18" s="6" t="s">
        <v>82</v>
      </c>
      <c r="C18" s="15" t="s">
        <v>83</v>
      </c>
      <c r="D18" s="3" t="s">
        <v>19</v>
      </c>
      <c r="E18" s="18" t="s">
        <v>81</v>
      </c>
      <c r="F18" s="3" t="s">
        <v>28</v>
      </c>
      <c r="G18" s="32">
        <v>958.1</v>
      </c>
      <c r="H18" s="23">
        <v>409.4</v>
      </c>
      <c r="I18" s="24">
        <v>497.7</v>
      </c>
      <c r="J18" s="24">
        <v>497.7</v>
      </c>
      <c r="K18" s="4"/>
      <c r="L18" s="4"/>
      <c r="M18" s="4"/>
      <c r="N18" s="4"/>
      <c r="O18" s="4"/>
      <c r="P18" s="4"/>
    </row>
    <row r="19" spans="1:16" s="10" customFormat="1" ht="131.25" x14ac:dyDescent="0.3">
      <c r="A19" s="1" t="s">
        <v>49</v>
      </c>
      <c r="B19" s="6" t="s">
        <v>65</v>
      </c>
      <c r="C19" s="15" t="s">
        <v>22</v>
      </c>
      <c r="D19" s="3" t="s">
        <v>66</v>
      </c>
      <c r="E19" s="18" t="s">
        <v>81</v>
      </c>
      <c r="F19" s="3" t="s">
        <v>8</v>
      </c>
      <c r="G19" s="37" t="s">
        <v>29</v>
      </c>
      <c r="H19" s="38"/>
      <c r="I19" s="38"/>
      <c r="J19" s="39"/>
      <c r="K19" s="4"/>
      <c r="L19" s="4"/>
      <c r="M19" s="4"/>
      <c r="N19" s="4"/>
      <c r="O19" s="4"/>
      <c r="P19" s="4"/>
    </row>
    <row r="20" spans="1:16" s="10" customFormat="1" ht="160.5" customHeight="1" x14ac:dyDescent="0.3">
      <c r="A20" s="1" t="s">
        <v>50</v>
      </c>
      <c r="B20" s="6" t="s">
        <v>68</v>
      </c>
      <c r="C20" s="15" t="s">
        <v>23</v>
      </c>
      <c r="D20" s="3" t="s">
        <v>58</v>
      </c>
      <c r="E20" s="18" t="s">
        <v>81</v>
      </c>
      <c r="F20" s="3" t="s">
        <v>28</v>
      </c>
      <c r="G20" s="32">
        <v>2688.9</v>
      </c>
      <c r="H20" s="32">
        <v>5912.3</v>
      </c>
      <c r="I20" s="32">
        <v>5520</v>
      </c>
      <c r="J20" s="32">
        <v>5520</v>
      </c>
      <c r="K20" s="4"/>
      <c r="L20" s="4"/>
      <c r="M20" s="4"/>
      <c r="N20" s="4"/>
      <c r="O20" s="4"/>
      <c r="P20" s="4"/>
    </row>
    <row r="21" spans="1:16" ht="43.5" customHeight="1" x14ac:dyDescent="0.25">
      <c r="A21" s="25" t="s">
        <v>12</v>
      </c>
      <c r="B21" s="40" t="s">
        <v>24</v>
      </c>
      <c r="C21" s="40"/>
      <c r="D21" s="41"/>
      <c r="E21" s="41"/>
      <c r="F21" s="3" t="s">
        <v>28</v>
      </c>
      <c r="G21" s="32">
        <f>G22</f>
        <v>50946.400000000001</v>
      </c>
      <c r="H21" s="32">
        <f>H22</f>
        <v>22853.599999999999</v>
      </c>
      <c r="I21" s="32">
        <f>I22</f>
        <v>23469.5</v>
      </c>
      <c r="J21" s="32">
        <f>J22</f>
        <v>25469.5</v>
      </c>
    </row>
    <row r="22" spans="1:16" ht="262.5" x14ac:dyDescent="0.25">
      <c r="A22" s="1" t="s">
        <v>34</v>
      </c>
      <c r="B22" s="6" t="s">
        <v>2</v>
      </c>
      <c r="C22" s="15" t="s">
        <v>23</v>
      </c>
      <c r="D22" s="25" t="s">
        <v>69</v>
      </c>
      <c r="E22" s="18" t="s">
        <v>81</v>
      </c>
      <c r="F22" s="3" t="s">
        <v>28</v>
      </c>
      <c r="G22" s="32">
        <v>50946.400000000001</v>
      </c>
      <c r="H22" s="32">
        <v>22853.599999999999</v>
      </c>
      <c r="I22" s="32">
        <v>23469.5</v>
      </c>
      <c r="J22" s="32">
        <v>25469.5</v>
      </c>
    </row>
    <row r="23" spans="1:16" ht="35.25" customHeight="1" x14ac:dyDescent="0.25">
      <c r="A23" s="25" t="s">
        <v>13</v>
      </c>
      <c r="B23" s="44" t="s">
        <v>41</v>
      </c>
      <c r="C23" s="44"/>
      <c r="D23" s="45"/>
      <c r="E23" s="45"/>
      <c r="F23" s="3" t="s">
        <v>28</v>
      </c>
      <c r="G23" s="32">
        <f>G24+G25</f>
        <v>5687.2</v>
      </c>
      <c r="H23" s="32">
        <f t="shared" ref="H23:I23" si="8">H24+H25</f>
        <v>3879.5</v>
      </c>
      <c r="I23" s="32">
        <f t="shared" si="8"/>
        <v>4658.8999999999996</v>
      </c>
      <c r="J23" s="32">
        <f t="shared" ref="J23" si="9">J24+J25</f>
        <v>4769.1000000000004</v>
      </c>
    </row>
    <row r="24" spans="1:16" ht="94.5" customHeight="1" x14ac:dyDescent="0.25">
      <c r="A24" s="1" t="s">
        <v>40</v>
      </c>
      <c r="B24" s="6" t="s">
        <v>42</v>
      </c>
      <c r="C24" s="28" t="s">
        <v>5</v>
      </c>
      <c r="D24" s="25" t="s">
        <v>71</v>
      </c>
      <c r="E24" s="18" t="s">
        <v>81</v>
      </c>
      <c r="F24" s="3" t="s">
        <v>28</v>
      </c>
      <c r="G24" s="32">
        <v>4728.3999999999996</v>
      </c>
      <c r="H24" s="23">
        <v>2879.5</v>
      </c>
      <c r="I24" s="24">
        <v>3158.9</v>
      </c>
      <c r="J24" s="24">
        <v>3269.1</v>
      </c>
    </row>
    <row r="25" spans="1:16" ht="94.5" customHeight="1" x14ac:dyDescent="0.25">
      <c r="A25" s="1" t="s">
        <v>70</v>
      </c>
      <c r="B25" s="6" t="s">
        <v>52</v>
      </c>
      <c r="C25" s="17" t="s">
        <v>53</v>
      </c>
      <c r="D25" s="25" t="s">
        <v>71</v>
      </c>
      <c r="E25" s="18" t="s">
        <v>81</v>
      </c>
      <c r="F25" s="3" t="s">
        <v>28</v>
      </c>
      <c r="G25" s="32">
        <v>958.8</v>
      </c>
      <c r="H25" s="32">
        <v>1000</v>
      </c>
      <c r="I25" s="32">
        <v>1500</v>
      </c>
      <c r="J25" s="32">
        <v>1500</v>
      </c>
    </row>
    <row r="26" spans="1:16" ht="20.25" x14ac:dyDescent="0.25">
      <c r="A26" s="25" t="s">
        <v>51</v>
      </c>
      <c r="B26" s="40" t="s">
        <v>73</v>
      </c>
      <c r="C26" s="40"/>
      <c r="D26" s="41"/>
      <c r="E26" s="41"/>
      <c r="F26" s="8"/>
      <c r="G26" s="19"/>
      <c r="H26" s="19"/>
      <c r="I26" s="19"/>
      <c r="J26" s="19"/>
    </row>
    <row r="27" spans="1:16" ht="262.5" x14ac:dyDescent="0.25">
      <c r="A27" s="1" t="s">
        <v>74</v>
      </c>
      <c r="B27" s="6" t="s">
        <v>72</v>
      </c>
      <c r="C27" s="15" t="s">
        <v>14</v>
      </c>
      <c r="D27" s="25" t="s">
        <v>69</v>
      </c>
      <c r="E27" s="46" t="s">
        <v>81</v>
      </c>
      <c r="F27" s="3" t="s">
        <v>8</v>
      </c>
      <c r="G27" s="37" t="s">
        <v>29</v>
      </c>
      <c r="H27" s="38"/>
      <c r="I27" s="38"/>
      <c r="J27" s="39"/>
    </row>
    <row r="28" spans="1:16" ht="105.75" customHeight="1" x14ac:dyDescent="0.25">
      <c r="A28" s="1" t="s">
        <v>80</v>
      </c>
      <c r="B28" s="6" t="s">
        <v>76</v>
      </c>
      <c r="C28" s="15" t="s">
        <v>75</v>
      </c>
      <c r="D28" s="30" t="s">
        <v>57</v>
      </c>
      <c r="E28" s="47"/>
      <c r="F28" s="3" t="s">
        <v>8</v>
      </c>
      <c r="G28" s="37" t="s">
        <v>29</v>
      </c>
      <c r="H28" s="38"/>
      <c r="I28" s="38"/>
      <c r="J28" s="39"/>
    </row>
    <row r="29" spans="1:16" s="4" customFormat="1" ht="37.5" x14ac:dyDescent="0.25">
      <c r="A29" s="31"/>
      <c r="B29" s="42" t="s">
        <v>43</v>
      </c>
      <c r="C29" s="42"/>
      <c r="D29" s="43"/>
      <c r="E29" s="43"/>
      <c r="F29" s="33" t="s">
        <v>28</v>
      </c>
      <c r="G29" s="21">
        <f>G7+G10+G13+G17+G21+G23+G26</f>
        <v>63337</v>
      </c>
      <c r="H29" s="21">
        <f>H7+H13+H17+H21+H23</f>
        <v>34954.800000000003</v>
      </c>
      <c r="I29" s="21">
        <f>I7+I13+I17+I21+I23</f>
        <v>36046.1</v>
      </c>
      <c r="J29" s="21">
        <f>J7+J13+J17+J21+J23</f>
        <v>38156.299999999996</v>
      </c>
    </row>
    <row r="30" spans="1:16" s="36" customFormat="1" x14ac:dyDescent="0.25">
      <c r="A30" s="34"/>
      <c r="B30" s="35"/>
      <c r="C30" s="34"/>
      <c r="D30" s="35"/>
      <c r="E30" s="34"/>
    </row>
  </sheetData>
  <mergeCells count="22">
    <mergeCell ref="B2:H2"/>
    <mergeCell ref="F3:F4"/>
    <mergeCell ref="C3:C4"/>
    <mergeCell ref="D8:D9"/>
    <mergeCell ref="B13:E13"/>
    <mergeCell ref="A3:A4"/>
    <mergeCell ref="B3:B4"/>
    <mergeCell ref="D3:D4"/>
    <mergeCell ref="E3:E4"/>
    <mergeCell ref="B7:F7"/>
    <mergeCell ref="D11:D12"/>
    <mergeCell ref="G3:J3"/>
    <mergeCell ref="G14:J14"/>
    <mergeCell ref="G19:J19"/>
    <mergeCell ref="G27:J27"/>
    <mergeCell ref="G28:J28"/>
    <mergeCell ref="B17:E17"/>
    <mergeCell ref="B29:E29"/>
    <mergeCell ref="B21:E21"/>
    <mergeCell ref="B23:E23"/>
    <mergeCell ref="B26:E26"/>
    <mergeCell ref="E27:E28"/>
  </mergeCells>
  <pageMargins left="0.31496062992125984" right="0.31496062992125984" top="0.55118110236220474" bottom="0.35433070866141736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</vt:lpstr>
      <vt:lpstr>приложение!Заголовки_для_печати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2024-02-07T12:09:37Z</dcterms:modified>
</cp:coreProperties>
</file>